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709"/>
  <workbookPr autoCompressPictures="0"/>
  <mc:AlternateContent xmlns:mc="http://schemas.openxmlformats.org/markup-compatibility/2006">
    <mc:Choice Requires="x15">
      <x15ac:absPath xmlns:x15ac="http://schemas.microsoft.com/office/spreadsheetml/2010/11/ac" url="/Users/jknoepfel/Downloads/"/>
    </mc:Choice>
  </mc:AlternateContent>
  <xr:revisionPtr revIDLastSave="0" documentId="8_{4C335F89-4347-5445-863F-30A942E4239D}" xr6:coauthVersionLast="34" xr6:coauthVersionMax="34" xr10:uidLastSave="{00000000-0000-0000-0000-000000000000}"/>
  <bookViews>
    <workbookView xWindow="380" yWindow="460" windowWidth="31440" windowHeight="16420" activeTab="1" xr2:uid="{00000000-000D-0000-FFFF-FFFF00000000}"/>
  </bookViews>
  <sheets>
    <sheet name="Aging" sheetId="1" r:id="rId1"/>
    <sheet name="Ledger" sheetId="2" r:id="rId2"/>
  </sheets>
  <calcPr calcId="1790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7" i="2" l="1"/>
  <c r="G8" i="1" s="1"/>
  <c r="F8" i="2"/>
  <c r="G9" i="1" s="1"/>
  <c r="F9" i="2"/>
  <c r="G10" i="1" s="1"/>
  <c r="F10" i="2"/>
  <c r="G11" i="1" s="1"/>
  <c r="F11" i="2"/>
  <c r="G12" i="1" s="1"/>
  <c r="F12" i="2"/>
  <c r="G13" i="1"/>
  <c r="F13" i="2"/>
  <c r="G14" i="1" s="1"/>
  <c r="F14" i="2"/>
  <c r="G15" i="1" s="1"/>
  <c r="F15" i="2"/>
  <c r="G16" i="1" s="1"/>
  <c r="F16" i="2"/>
  <c r="G17" i="1" s="1"/>
  <c r="F17" i="2"/>
  <c r="G18" i="1" s="1"/>
  <c r="F18" i="2"/>
  <c r="G19" i="1" s="1"/>
  <c r="F19" i="2"/>
  <c r="G20" i="1" s="1"/>
  <c r="F20" i="2"/>
  <c r="G21" i="1" s="1"/>
  <c r="F21" i="2"/>
  <c r="G22" i="1" s="1"/>
  <c r="F6" i="2"/>
  <c r="G7" i="1"/>
  <c r="F5" i="2"/>
  <c r="G6" i="1" s="1"/>
  <c r="F4" i="2"/>
  <c r="G5" i="1" s="1"/>
  <c r="F22" i="2"/>
  <c r="I2" i="2"/>
  <c r="F3" i="1"/>
  <c r="K21" i="1" s="1"/>
  <c r="F2" i="2" l="1"/>
  <c r="H17" i="1"/>
  <c r="H16" i="1"/>
  <c r="H7" i="1"/>
  <c r="J21" i="1"/>
  <c r="J20" i="1"/>
  <c r="J19" i="1"/>
  <c r="J22" i="1"/>
  <c r="J6" i="1"/>
  <c r="K11" i="1"/>
  <c r="K14" i="1"/>
  <c r="K17" i="1"/>
  <c r="K16" i="1"/>
  <c r="K5" i="1"/>
  <c r="L7" i="1"/>
  <c r="L10" i="1"/>
  <c r="L9" i="1"/>
  <c r="L8" i="1"/>
  <c r="I11" i="1"/>
  <c r="I10" i="1"/>
  <c r="I8" i="1"/>
  <c r="H22" i="1"/>
  <c r="H21" i="1"/>
  <c r="H20" i="1"/>
  <c r="I7" i="1"/>
  <c r="J9" i="1"/>
  <c r="J8" i="1"/>
  <c r="J7" i="1"/>
  <c r="J10" i="1"/>
  <c r="K15" i="1"/>
  <c r="K18" i="1"/>
  <c r="K20" i="1"/>
  <c r="L5" i="1"/>
  <c r="L11" i="1"/>
  <c r="L14" i="1"/>
  <c r="L13" i="1"/>
  <c r="L12" i="1"/>
  <c r="H5" i="1"/>
  <c r="I22" i="1"/>
  <c r="I21" i="1"/>
  <c r="I20" i="1"/>
  <c r="H19" i="1"/>
  <c r="H18" i="1"/>
  <c r="I19" i="1"/>
  <c r="I18" i="1"/>
  <c r="I17" i="1"/>
  <c r="I16" i="1"/>
  <c r="H15" i="1"/>
  <c r="H14" i="1"/>
  <c r="H13" i="1"/>
  <c r="H12" i="1"/>
  <c r="I6" i="1"/>
  <c r="J17" i="1"/>
  <c r="J16" i="1"/>
  <c r="J15" i="1"/>
  <c r="J18" i="1"/>
  <c r="J5" i="1"/>
  <c r="K7" i="1"/>
  <c r="K10" i="1"/>
  <c r="K13" i="1"/>
  <c r="K12" i="1"/>
  <c r="L19" i="1"/>
  <c r="L22" i="1"/>
  <c r="L21" i="1"/>
  <c r="L20" i="1"/>
  <c r="I15" i="1"/>
  <c r="I14" i="1"/>
  <c r="I13" i="1"/>
  <c r="I12" i="1"/>
  <c r="H11" i="1"/>
  <c r="H6" i="1"/>
  <c r="H9" i="1"/>
  <c r="H8" i="1"/>
  <c r="I5" i="1"/>
  <c r="J13" i="1"/>
  <c r="J12" i="1"/>
  <c r="J11" i="1"/>
  <c r="J14" i="1"/>
  <c r="K19" i="1"/>
  <c r="K22" i="1"/>
  <c r="K6" i="1"/>
  <c r="K9" i="1"/>
  <c r="K8" i="1"/>
  <c r="L15" i="1"/>
  <c r="L18" i="1"/>
  <c r="L17" i="1"/>
  <c r="L16" i="1"/>
  <c r="I9" i="1"/>
  <c r="H10" i="1"/>
  <c r="L6" i="1"/>
  <c r="G23" i="1"/>
  <c r="J23" i="1" l="1"/>
  <c r="I23" i="1"/>
  <c r="L23" i="1"/>
  <c r="H23" i="1"/>
  <c r="K23" i="1"/>
</calcChain>
</file>

<file path=xl/sharedStrings.xml><?xml version="1.0" encoding="utf-8"?>
<sst xmlns="http://schemas.openxmlformats.org/spreadsheetml/2006/main" count="56" uniqueCount="42">
  <si>
    <t>Business Name:</t>
  </si>
  <si>
    <t xml:space="preserve"> </t>
  </si>
  <si>
    <t>Current Date:</t>
  </si>
  <si>
    <t>Invoice Number</t>
  </si>
  <si>
    <t>Total Amount</t>
  </si>
  <si>
    <t>Due Date</t>
  </si>
  <si>
    <t>Balance Due</t>
  </si>
  <si>
    <t>Payment 1</t>
  </si>
  <si>
    <t xml:space="preserve">Payment 2 </t>
  </si>
  <si>
    <t>Payment 3</t>
  </si>
  <si>
    <t>Payment 4</t>
  </si>
  <si>
    <t>Payment 5</t>
  </si>
  <si>
    <t>Payment 6</t>
  </si>
  <si>
    <t>Payment 7</t>
  </si>
  <si>
    <t xml:space="preserve">Payment 8 </t>
  </si>
  <si>
    <t>Payment 9</t>
  </si>
  <si>
    <t>Payment 10</t>
  </si>
  <si>
    <t>Payment 11</t>
  </si>
  <si>
    <t>Payment 12</t>
  </si>
  <si>
    <t>1-1005</t>
  </si>
  <si>
    <t>256X5</t>
  </si>
  <si>
    <t>Total Due:</t>
  </si>
  <si>
    <t>Accounts Receivable Aging</t>
  </si>
  <si>
    <t>Invoice Date</t>
  </si>
  <si>
    <t>Customer</t>
  </si>
  <si>
    <t>Customer 1</t>
  </si>
  <si>
    <t>Customer 2</t>
  </si>
  <si>
    <t>Amount Outstanding</t>
  </si>
  <si>
    <t>Current</t>
  </si>
  <si>
    <t>Aged 1-30</t>
  </si>
  <si>
    <t>Aged 31-60</t>
  </si>
  <si>
    <t>Aged 61-90</t>
  </si>
  <si>
    <t>Aged &gt; 91</t>
  </si>
  <si>
    <t>Terms</t>
  </si>
  <si>
    <t>Prepared By:</t>
  </si>
  <si>
    <t>Date:</t>
  </si>
  <si>
    <t>Reviewed By:</t>
  </si>
  <si>
    <t>[Enter Name]</t>
  </si>
  <si>
    <t>Total Accounts Recievable Aging</t>
  </si>
  <si>
    <t>Accounts Receivable Ledger</t>
  </si>
  <si>
    <t>Click Here to Manage Accounts Receivable Aging in Smartsheet</t>
  </si>
  <si>
    <t>Click Here to Manage an Accounts Receivable Ledger in Smartsheet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</si>
</sst>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mm/dd/yy;@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5"/>
      <color theme="1"/>
      <name val="Calibri"/>
      <family val="2"/>
      <scheme val="minor"/>
    </font>
    <font>
      <b/>
      <sz val="25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0"/>
      <color theme="0"/>
      <name val="Century Gothic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3C25B"/>
        <bgColor indexed="64"/>
      </patternFill>
    </fill>
    <fill>
      <patternFill patternType="solid">
        <fgColor rgb="FF00B05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44" fontId="4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61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wrapText="1"/>
    </xf>
    <xf numFmtId="164" fontId="0" fillId="2" borderId="1" xfId="0" applyNumberFormat="1" applyFill="1" applyBorder="1" applyAlignment="1">
      <alignment horizontal="center"/>
    </xf>
    <xf numFmtId="0" fontId="0" fillId="2" borderId="1" xfId="0" applyFill="1" applyBorder="1"/>
    <xf numFmtId="44" fontId="0" fillId="2" borderId="1" xfId="1" applyNumberFormat="1" applyFont="1" applyFill="1" applyBorder="1"/>
    <xf numFmtId="44" fontId="1" fillId="2" borderId="1" xfId="1" applyFont="1" applyFill="1" applyBorder="1"/>
    <xf numFmtId="44" fontId="0" fillId="2" borderId="1" xfId="1" applyFont="1" applyFill="1" applyBorder="1"/>
    <xf numFmtId="164" fontId="0" fillId="0" borderId="1" xfId="0" applyNumberFormat="1" applyBorder="1" applyAlignment="1">
      <alignment horizontal="center"/>
    </xf>
    <xf numFmtId="0" fontId="0" fillId="0" borderId="1" xfId="0" applyBorder="1"/>
    <xf numFmtId="44" fontId="0" fillId="0" borderId="1" xfId="1" applyNumberFormat="1" applyFont="1" applyBorder="1"/>
    <xf numFmtId="44" fontId="1" fillId="0" borderId="1" xfId="1" applyFont="1" applyFill="1" applyBorder="1"/>
    <xf numFmtId="44" fontId="0" fillId="2" borderId="1" xfId="1" applyFont="1" applyFill="1" applyBorder="1" applyAlignment="1"/>
    <xf numFmtId="0" fontId="0" fillId="3" borderId="2" xfId="0" applyFill="1" applyBorder="1" applyAlignment="1">
      <alignment horizontal="center"/>
    </xf>
    <xf numFmtId="0" fontId="0" fillId="3" borderId="3" xfId="0" applyFill="1" applyBorder="1"/>
    <xf numFmtId="0" fontId="0" fillId="3" borderId="4" xfId="0" applyFill="1" applyBorder="1"/>
    <xf numFmtId="0" fontId="0" fillId="3" borderId="1" xfId="0" applyFill="1" applyBorder="1"/>
    <xf numFmtId="0" fontId="1" fillId="2" borderId="1" xfId="0" applyFont="1" applyFill="1" applyBorder="1"/>
    <xf numFmtId="0" fontId="1" fillId="4" borderId="2" xfId="0" applyFont="1" applyFill="1" applyBorder="1" applyAlignment="1">
      <alignment vertical="center"/>
    </xf>
    <xf numFmtId="0" fontId="1" fillId="4" borderId="2" xfId="0" applyFont="1" applyFill="1" applyBorder="1" applyAlignment="1">
      <alignment vertical="center" wrapText="1"/>
    </xf>
    <xf numFmtId="14" fontId="1" fillId="4" borderId="3" xfId="0" applyNumberFormat="1" applyFont="1" applyFill="1" applyBorder="1" applyAlignment="1">
      <alignment horizontal="center" vertical="center"/>
    </xf>
    <xf numFmtId="44" fontId="0" fillId="0" borderId="1" xfId="1" applyFont="1" applyFill="1" applyBorder="1"/>
    <xf numFmtId="164" fontId="1" fillId="2" borderId="1" xfId="0" applyNumberFormat="1" applyFont="1" applyFill="1" applyBorder="1" applyAlignment="1">
      <alignment horizontal="center"/>
    </xf>
    <xf numFmtId="44" fontId="1" fillId="2" borderId="1" xfId="1" applyNumberFormat="1" applyFont="1" applyFill="1" applyBorder="1"/>
    <xf numFmtId="0" fontId="0" fillId="2" borderId="1" xfId="0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3" fillId="4" borderId="5" xfId="0" applyFont="1" applyFill="1" applyBorder="1" applyAlignment="1"/>
    <xf numFmtId="0" fontId="1" fillId="4" borderId="5" xfId="0" applyFont="1" applyFill="1" applyBorder="1"/>
    <xf numFmtId="0" fontId="1" fillId="4" borderId="8" xfId="0" applyFont="1" applyFill="1" applyBorder="1"/>
    <xf numFmtId="164" fontId="0" fillId="0" borderId="1" xfId="0" applyNumberForma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Fill="1" applyBorder="1"/>
    <xf numFmtId="44" fontId="0" fillId="0" borderId="1" xfId="1" applyNumberFormat="1" applyFont="1" applyFill="1" applyBorder="1"/>
    <xf numFmtId="0" fontId="1" fillId="4" borderId="7" xfId="0" applyFont="1" applyFill="1" applyBorder="1" applyAlignment="1">
      <alignment vertical="center" wrapText="1"/>
    </xf>
    <xf numFmtId="44" fontId="1" fillId="4" borderId="8" xfId="1" applyFont="1" applyFill="1" applyBorder="1" applyAlignment="1">
      <alignment vertical="center"/>
    </xf>
    <xf numFmtId="0" fontId="1" fillId="4" borderId="7" xfId="0" applyFont="1" applyFill="1" applyBorder="1"/>
    <xf numFmtId="0" fontId="1" fillId="4" borderId="7" xfId="0" applyFont="1" applyFill="1" applyBorder="1" applyAlignment="1">
      <alignment wrapText="1"/>
    </xf>
    <xf numFmtId="0" fontId="0" fillId="5" borderId="0" xfId="0" applyFill="1"/>
    <xf numFmtId="0" fontId="0" fillId="5" borderId="0" xfId="0" applyFill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1" fillId="4" borderId="3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14" fontId="1" fillId="4" borderId="5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6" fillId="6" borderId="0" xfId="2" applyFont="1" applyFill="1" applyBorder="1" applyAlignment="1">
      <alignment horizontal="center" vertical="center"/>
    </xf>
    <xf numFmtId="0" fontId="0" fillId="0" borderId="0" xfId="0" applyFill="1"/>
    <xf numFmtId="0" fontId="2" fillId="0" borderId="7" xfId="0" applyFont="1" applyFill="1" applyBorder="1" applyAlignment="1">
      <alignment horizontal="left"/>
    </xf>
    <xf numFmtId="0" fontId="2" fillId="0" borderId="5" xfId="0" applyFont="1" applyFill="1" applyBorder="1" applyAlignment="1">
      <alignment horizontal="left"/>
    </xf>
    <xf numFmtId="0" fontId="6" fillId="7" borderId="0" xfId="2" applyFont="1" applyFill="1" applyAlignment="1">
      <alignment horizontal="center" vertical="center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colors>
    <mruColors>
      <color rgb="FFEC654A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goo.gl/euwXeC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goo.gl/SxQ5Zi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936625</xdr:colOff>
      <xdr:row>0</xdr:row>
      <xdr:rowOff>0</xdr:rowOff>
    </xdr:from>
    <xdr:to>
      <xdr:col>12</xdr:col>
      <xdr:colOff>101600</xdr:colOff>
      <xdr:row>1</xdr:row>
      <xdr:rowOff>427070</xdr:rowOff>
    </xdr:to>
    <xdr:pic>
      <xdr:nvPicPr>
        <xdr:cNvPr id="4" name="Picture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9FC9053-6D39-F045-9E6F-9CE3A7FE93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429750" y="0"/>
          <a:ext cx="4403725" cy="87157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15874</xdr:colOff>
      <xdr:row>0</xdr:row>
      <xdr:rowOff>15875</xdr:rowOff>
    </xdr:from>
    <xdr:to>
      <xdr:col>18</xdr:col>
      <xdr:colOff>169611</xdr:colOff>
      <xdr:row>1</xdr:row>
      <xdr:rowOff>79374</xdr:rowOff>
    </xdr:to>
    <xdr:pic>
      <xdr:nvPicPr>
        <xdr:cNvPr id="6" name="Picture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F1BD267-CF82-E741-9FD3-CD0EA5CC6C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747874" y="15875"/>
          <a:ext cx="4090737" cy="8096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smartsheet.com/try-it?trp=8552&amp;lx=JxVGTGXc5YvSGV5fZbN2lA&amp;utm_source=integrated+content&amp;utm_campaign=/top-excel-accounting-templates&amp;utm_medium=accounts+receivable+template" TargetMode="External"/><Relationship Id="rId13" Type="http://schemas.openxmlformats.org/officeDocument/2006/relationships/hyperlink" Target="https://goo.gl/euwXeC" TargetMode="External"/><Relationship Id="rId3" Type="http://schemas.openxmlformats.org/officeDocument/2006/relationships/hyperlink" Target="https://www.smartsheet.com/try-it?trp=8552&amp;lx=JxVGTGXc5YvSGV5fZbN2lA&amp;utm_source=integrated+content&amp;utm_campaign=/top-excel-accounting-templates&amp;utm_medium=accounts+receivable+template" TargetMode="External"/><Relationship Id="rId7" Type="http://schemas.openxmlformats.org/officeDocument/2006/relationships/hyperlink" Target="https://www.smartsheet.com/try-it?trp=8552&amp;lx=JxVGTGXc5YvSGV5fZbN2lA&amp;utm_source=integrated+content&amp;utm_campaign=/top-excel-accounting-templates&amp;utm_medium=accounts+receivable+template" TargetMode="External"/><Relationship Id="rId12" Type="http://schemas.openxmlformats.org/officeDocument/2006/relationships/hyperlink" Target="https://www.smartsheet.com/try-it?trp=8552&amp;lx=JxVGTGXc5YvSGV5fZbN2lA&amp;utm_source=integrated+content&amp;utm_campaign=/top-excel-accounting-templates&amp;utm_medium=accounts+receivable+template" TargetMode="External"/><Relationship Id="rId2" Type="http://schemas.openxmlformats.org/officeDocument/2006/relationships/hyperlink" Target="https://www.smartsheet.com/try-it?trp=8552&amp;lx=JxVGTGXc5YvSGV5fZbN2lA&amp;utm_source=integrated+content&amp;utm_campaign=/top-excel-accounting-templates&amp;utm_medium=accounts+receivable+template" TargetMode="External"/><Relationship Id="rId1" Type="http://schemas.openxmlformats.org/officeDocument/2006/relationships/hyperlink" Target="https://www.smartsheet.com/try-it?trp=8552&amp;lx=JxVGTGXc5YvSGV5fZbN2lA&amp;utm_source=integrated+content&amp;utm_campaign=/top-excel-accounting-templates&amp;utm_medium=accounts+receivable+template" TargetMode="External"/><Relationship Id="rId6" Type="http://schemas.openxmlformats.org/officeDocument/2006/relationships/hyperlink" Target="https://www.smartsheet.com/try-it?trp=8552&amp;lx=JxVGTGXc5YvSGV5fZbN2lA&amp;utm_source=integrated+content&amp;utm_campaign=/top-excel-accounting-templates&amp;utm_medium=accounts+receivable+template" TargetMode="External"/><Relationship Id="rId11" Type="http://schemas.openxmlformats.org/officeDocument/2006/relationships/hyperlink" Target="https://www.smartsheet.com/try-it?trp=8552&amp;lx=JxVGTGXc5YvSGV5fZbN2lA&amp;utm_source=integrated+content&amp;utm_campaign=/top-excel-accounting-templates&amp;utm_medium=accounts+receivable+template" TargetMode="External"/><Relationship Id="rId5" Type="http://schemas.openxmlformats.org/officeDocument/2006/relationships/hyperlink" Target="https://www.smartsheet.com/try-it?trp=8552&amp;lx=JxVGTGXc5YvSGV5fZbN2lA&amp;utm_source=integrated+content&amp;utm_campaign=/top-excel-accounting-templates&amp;utm_medium=accounts+receivable+template" TargetMode="External"/><Relationship Id="rId10" Type="http://schemas.openxmlformats.org/officeDocument/2006/relationships/hyperlink" Target="https://www.smartsheet.com/try-it?trp=8552&amp;lx=JxVGTGXc5YvSGV5fZbN2lA&amp;utm_source=integrated+content&amp;utm_campaign=/top-excel-accounting-templates&amp;utm_medium=accounts+receivable+template" TargetMode="External"/><Relationship Id="rId4" Type="http://schemas.openxmlformats.org/officeDocument/2006/relationships/hyperlink" Target="https://www.smartsheet.com/try-it?trp=8552&amp;lx=JxVGTGXc5YvSGV5fZbN2lA&amp;utm_source=integrated+content&amp;utm_campaign=/top-excel-accounting-templates&amp;utm_medium=accounts+receivable+template" TargetMode="External"/><Relationship Id="rId9" Type="http://schemas.openxmlformats.org/officeDocument/2006/relationships/hyperlink" Target="https://www.smartsheet.com/try-it?trp=8552&amp;lx=JxVGTGXc5YvSGV5fZbN2lA&amp;utm_source=integrated+content&amp;utm_campaign=/top-excel-accounting-templates&amp;utm_medium=accounts+receivable+template" TargetMode="External"/><Relationship Id="rId1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s://goo.gl/SxQ5Zi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141"/>
  <sheetViews>
    <sheetView showGridLines="0" zoomScale="80" zoomScaleNormal="80" zoomScalePageLayoutView="80" workbookViewId="0">
      <selection activeCell="N14" sqref="N14"/>
    </sheetView>
  </sheetViews>
  <sheetFormatPr baseColWidth="10" defaultColWidth="8.83203125" defaultRowHeight="15" x14ac:dyDescent="0.2"/>
  <cols>
    <col min="1" max="1" width="29.33203125" style="1" bestFit="1" customWidth="1"/>
    <col min="2" max="2" width="11.1640625" style="1" customWidth="1"/>
    <col min="3" max="4" width="13.1640625" customWidth="1"/>
    <col min="5" max="6" width="13.83203125" customWidth="1"/>
    <col min="7" max="7" width="17.1640625" customWidth="1"/>
    <col min="8" max="12" width="13.83203125" customWidth="1"/>
  </cols>
  <sheetData>
    <row r="1" spans="1:12" ht="35" customHeight="1" x14ac:dyDescent="0.2">
      <c r="A1" s="55" t="s">
        <v>22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</row>
    <row r="2" spans="1:12" ht="35" customHeight="1" x14ac:dyDescent="0.2">
      <c r="A2" s="54"/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</row>
    <row r="3" spans="1:12" s="3" customFormat="1" ht="32.5" customHeight="1" x14ac:dyDescent="0.2">
      <c r="A3" s="21" t="s">
        <v>0</v>
      </c>
      <c r="B3" s="45"/>
      <c r="C3" s="45"/>
      <c r="D3" s="46"/>
      <c r="E3" s="22" t="s">
        <v>2</v>
      </c>
      <c r="F3" s="23">
        <f ca="1">TODAY()</f>
        <v>43331</v>
      </c>
      <c r="G3" s="47"/>
      <c r="H3" s="47"/>
      <c r="I3" s="47"/>
      <c r="J3" s="47"/>
      <c r="K3" s="47"/>
      <c r="L3" s="48"/>
    </row>
    <row r="4" spans="1:12" s="2" customFormat="1" ht="33" customHeight="1" x14ac:dyDescent="0.2">
      <c r="A4" s="4" t="s">
        <v>24</v>
      </c>
      <c r="B4" s="4" t="s">
        <v>33</v>
      </c>
      <c r="C4" s="4" t="s">
        <v>23</v>
      </c>
      <c r="D4" s="5" t="s">
        <v>3</v>
      </c>
      <c r="E4" s="4" t="s">
        <v>4</v>
      </c>
      <c r="F4" s="4" t="s">
        <v>5</v>
      </c>
      <c r="G4" s="5" t="s">
        <v>27</v>
      </c>
      <c r="H4" s="4" t="s">
        <v>28</v>
      </c>
      <c r="I4" s="4" t="s">
        <v>29</v>
      </c>
      <c r="J4" s="4" t="s">
        <v>30</v>
      </c>
      <c r="K4" s="4" t="s">
        <v>31</v>
      </c>
      <c r="L4" s="4" t="s">
        <v>32</v>
      </c>
    </row>
    <row r="5" spans="1:12" ht="20" customHeight="1" x14ac:dyDescent="0.2">
      <c r="A5" s="7" t="s">
        <v>25</v>
      </c>
      <c r="B5" s="7"/>
      <c r="C5" s="6">
        <v>42343</v>
      </c>
      <c r="D5" s="7" t="s">
        <v>19</v>
      </c>
      <c r="E5" s="8">
        <v>20000</v>
      </c>
      <c r="F5" s="6">
        <v>42368</v>
      </c>
      <c r="G5" s="9">
        <f>Ledger!F4</f>
        <v>13000</v>
      </c>
      <c r="H5" s="10" t="str">
        <f ca="1">IFERROR(IF($F5&gt;=$F$3,$G5,""), IF($C5&gt;=$F$3,$G5,""))</f>
        <v/>
      </c>
      <c r="I5" s="10" t="str">
        <f ca="1">IFERROR(IF(AND($F$3-$F5&gt;=1,$F$3-$F5&lt;=30),$G5,""),IF(AND($F$3-$C5&gt;=1,$F$3-$C5&lt;=30),$G5,""))</f>
        <v/>
      </c>
      <c r="J5" s="10" t="str">
        <f ca="1">IFERROR(IF(AND($F$3-$F5&gt;=31,$F$3-$F5&lt;=60),$G5,""),IF(AND($F$3-$C5&gt;=31,$F$3-$C5&lt;=60),$G5,""))</f>
        <v/>
      </c>
      <c r="K5" s="10" t="str">
        <f ca="1">IFERROR(IF(AND($F$3-$F5&gt;=61,$F$3-$F5&lt;=90),$G5,""),IF(AND($F$3-$C5&gt;=61,$F$3-$C5&lt;=90),$G5,""))</f>
        <v/>
      </c>
      <c r="L5" s="10">
        <f ca="1">IFERROR(IF(AND($F5&gt;0,$F$3-$F5&gt;=91),$G5,""),IF(AND($C5&gt;0,$F$3-$C5&gt;=91),$G5,""))</f>
        <v>13000</v>
      </c>
    </row>
    <row r="6" spans="1:12" ht="20" customHeight="1" x14ac:dyDescent="0.2">
      <c r="A6" s="12" t="s">
        <v>26</v>
      </c>
      <c r="B6" s="12"/>
      <c r="C6" s="11">
        <v>42374</v>
      </c>
      <c r="D6" s="12" t="s">
        <v>20</v>
      </c>
      <c r="E6" s="13">
        <v>1000</v>
      </c>
      <c r="F6" s="11">
        <v>42405</v>
      </c>
      <c r="G6" s="14">
        <f>Ledger!F5</f>
        <v>450</v>
      </c>
      <c r="H6" s="24" t="str">
        <f ca="1">IFERROR(IF($F6&gt;=$F$3,$G6,""), IF($C6&gt;=$F$3,$G6,""))</f>
        <v/>
      </c>
      <c r="I6" s="24" t="str">
        <f ca="1">IFERROR(IF(AND($F$3-$F6&gt;=1,$F$3-$F6&lt;=30),$G6,""),IF(AND($F$3-$C6&gt;=1,$F$3-$C6&lt;=30),$G6,""))</f>
        <v/>
      </c>
      <c r="J6" s="24" t="str">
        <f ca="1">IFERROR(IF(AND($F$3-$F6&gt;=31,$F$3-$F6&lt;=60),$G6,""),IF(AND($F$3-$C6&gt;=31,$F$3-$C6&lt;=60),$G6,""))</f>
        <v/>
      </c>
      <c r="K6" s="24" t="str">
        <f ca="1">IFERROR(IF(AND($F$3-$F6&gt;=61,$F$3-$F6&lt;=90),$G6,""),IF(AND($F$3-$C6&gt;=61,$F$3-$C6&lt;=90),$G6,""))</f>
        <v/>
      </c>
      <c r="L6" s="24">
        <f ca="1">IFERROR(IF(AND($F6&gt;0,$F$3-$F6&gt;=91),$G6,""),IF(AND($C6&gt;0,$F$3-$C6&gt;=91),$G6,""))</f>
        <v>450</v>
      </c>
    </row>
    <row r="7" spans="1:12" ht="20" customHeight="1" x14ac:dyDescent="0.2">
      <c r="A7" s="7"/>
      <c r="B7" s="7"/>
      <c r="C7" s="6"/>
      <c r="D7" s="7"/>
      <c r="E7" s="8"/>
      <c r="F7" s="6"/>
      <c r="G7" s="9">
        <f>Ledger!F6</f>
        <v>0</v>
      </c>
      <c r="H7" s="10" t="str">
        <f ca="1">IFERROR(IF($F7&gt;=$F$3,$G7,""), IF($C7&gt;=$F$3,$G7,""))</f>
        <v/>
      </c>
      <c r="I7" s="10" t="str">
        <f ca="1">IFERROR(IF(AND($F$3-$F7&gt;=1,$F$3-$F7&lt;=30),$G7,""),IF(AND($F$3-$C7&gt;=1,$F$3-$C7&lt;=30),$G7,""))</f>
        <v/>
      </c>
      <c r="J7" s="10" t="str">
        <f ca="1">IFERROR(IF(AND($F$3-$F7&gt;=31,$F$3-$F7&lt;=60),$G7,""),IF(AND($F$3-$C7&gt;=31,$F$3-$C7&lt;=60),$G7,""))</f>
        <v/>
      </c>
      <c r="K7" s="10" t="str">
        <f ca="1">IFERROR(IF(AND($F$3-$F7&gt;=61,$F$3-$F7&lt;=90),$G7,""),IF(AND($F$3-$C7&gt;=61,$F$3-$C7&lt;=90),$G7,""))</f>
        <v/>
      </c>
      <c r="L7" s="10" t="str">
        <f ca="1">IFERROR(IF(AND($F7&gt;0,$F$3-$F7&gt;=91),$G7,""),IF(AND($C7&gt;0,$F$3-$C7&gt;=91),$G7,""))</f>
        <v/>
      </c>
    </row>
    <row r="8" spans="1:12" ht="20" customHeight="1" x14ac:dyDescent="0.2">
      <c r="A8" s="12"/>
      <c r="B8" s="12"/>
      <c r="C8" s="11"/>
      <c r="D8" s="12"/>
      <c r="E8" s="13"/>
      <c r="F8" s="11"/>
      <c r="G8" s="14">
        <f>Ledger!F7</f>
        <v>0</v>
      </c>
      <c r="H8" s="24" t="str">
        <f ca="1">IFERROR(IF($F8&gt;=$F$3,$G8,""), IF($C8&gt;=$F$3,$G8,""))</f>
        <v/>
      </c>
      <c r="I8" s="24" t="str">
        <f ca="1">IFERROR(IF(AND($F$3-$F8&gt;=1,$F$3-$F8&lt;=30),$G8,""),IF(AND($F$3-$C8&gt;=1,$F$3-$C8&lt;=30),$G8,""))</f>
        <v/>
      </c>
      <c r="J8" s="24" t="str">
        <f ca="1">IFERROR(IF(AND($F$3-$F8&gt;=31,$F$3-$F8&lt;=60),$G8,""),IF(AND($F$3-$C8&gt;=31,$F$3-$C8&lt;=60),$G8,""))</f>
        <v/>
      </c>
      <c r="K8" s="24" t="str">
        <f ca="1">IFERROR(IF(AND($F$3-$F8&gt;=61,$F$3-$F8&lt;=90),$G8,""),IF(AND($F$3-$C8&gt;=61,$F$3-$C8&lt;=90),$G8,""))</f>
        <v/>
      </c>
      <c r="L8" s="24" t="str">
        <f ca="1">IFERROR(IF(AND($F8&gt;0,$F$3-$F8&gt;=91),$G8,""),IF(AND($C8&gt;0,$F$3-$C8&gt;=91),$G8,""))</f>
        <v/>
      </c>
    </row>
    <row r="9" spans="1:12" ht="20" customHeight="1" x14ac:dyDescent="0.2">
      <c r="A9" s="7"/>
      <c r="B9" s="7"/>
      <c r="C9" s="6"/>
      <c r="D9" s="7"/>
      <c r="E9" s="8"/>
      <c r="F9" s="6"/>
      <c r="G9" s="9">
        <f>Ledger!F8</f>
        <v>0</v>
      </c>
      <c r="H9" s="10" t="str">
        <f ca="1">IFERROR(IF($F9&gt;=$F$3,$G9,""), IF($C9&gt;=$F$3,$G9,""))</f>
        <v/>
      </c>
      <c r="I9" s="10" t="str">
        <f ca="1">IFERROR(IF(AND($F$3-$F9&gt;=1,$F$3-$F9&lt;=30),$G9,""),IF(AND($F$3-$C9&gt;=1,$F$3-$C9&lt;=30),$G9,""))</f>
        <v/>
      </c>
      <c r="J9" s="10" t="str">
        <f ca="1">IFERROR(IF(AND($F$3-$F9&gt;=31,$F$3-$F9&lt;=60),$G9,""),IF(AND($F$3-$C9&gt;=31,$F$3-$C9&lt;=60),$G9,""))</f>
        <v/>
      </c>
      <c r="K9" s="10" t="str">
        <f ca="1">IFERROR(IF(AND($F$3-$F9&gt;=61,$F$3-$F9&lt;=90),$G9,""),IF(AND($F$3-$C9&gt;=61,$F$3-$C9&lt;=90),$G9,""))</f>
        <v/>
      </c>
      <c r="L9" s="10" t="str">
        <f ca="1">IFERROR(IF(AND($F9&gt;0,$F$3-$F9&gt;=91),$G9,""),IF(AND($C9&gt;0,$F$3-$C9&gt;=91),$G9,""))</f>
        <v/>
      </c>
    </row>
    <row r="10" spans="1:12" ht="20" customHeight="1" x14ac:dyDescent="0.2">
      <c r="A10" s="12"/>
      <c r="B10" s="12"/>
      <c r="C10" s="11"/>
      <c r="D10" s="12"/>
      <c r="E10" s="13"/>
      <c r="F10" s="11"/>
      <c r="G10" s="14">
        <f>Ledger!F9</f>
        <v>0</v>
      </c>
      <c r="H10" s="24" t="str">
        <f ca="1">IFERROR(IF($F10&gt;=$F$3,$G10,""), IF($C10&gt;=$F$3,$G10,""))</f>
        <v/>
      </c>
      <c r="I10" s="24" t="str">
        <f ca="1">IFERROR(IF(AND($F$3-$F10&gt;=1,$F$3-$F10&lt;=30),$G10,""),IF(AND($F$3-$C10&gt;=1,$F$3-$C10&lt;=30),$G10,""))</f>
        <v/>
      </c>
      <c r="J10" s="24" t="str">
        <f ca="1">IFERROR(IF(AND($F$3-$F10&gt;=31,$F$3-$F10&lt;=60),$G10,""),IF(AND($F$3-$C10&gt;=31,$F$3-$C10&lt;=60),$G10,""))</f>
        <v/>
      </c>
      <c r="K10" s="24" t="str">
        <f ca="1">IFERROR(IF(AND($F$3-$F10&gt;=61,$F$3-$F10&lt;=90),$G10,""),IF(AND($F$3-$C10&gt;=61,$F$3-$C10&lt;=90),$G10,""))</f>
        <v/>
      </c>
      <c r="L10" s="24" t="str">
        <f ca="1">IFERROR(IF(AND($F10&gt;0,$F$3-$F10&gt;=91),$G10,""),IF(AND($C10&gt;0,$F$3-$C10&gt;=91),$G10,""))</f>
        <v/>
      </c>
    </row>
    <row r="11" spans="1:12" ht="20" customHeight="1" x14ac:dyDescent="0.2">
      <c r="A11" s="7"/>
      <c r="B11" s="7"/>
      <c r="C11" s="6"/>
      <c r="D11" s="7"/>
      <c r="E11" s="8"/>
      <c r="F11" s="6"/>
      <c r="G11" s="9">
        <f>Ledger!F10</f>
        <v>0</v>
      </c>
      <c r="H11" s="10" t="str">
        <f ca="1">IFERROR(IF($F11&gt;=$F$3,$G11,""), IF($C11&gt;=$F$3,$G11,""))</f>
        <v/>
      </c>
      <c r="I11" s="10" t="str">
        <f ca="1">IFERROR(IF(AND($F$3-$F11&gt;=1,$F$3-$F11&lt;=30),$G11,""),IF(AND($F$3-$C11&gt;=1,$F$3-$C11&lt;=30),$G11,""))</f>
        <v/>
      </c>
      <c r="J11" s="10" t="str">
        <f ca="1">IFERROR(IF(AND($F$3-$F11&gt;=31,$F$3-$F11&lt;=60),$G11,""),IF(AND($F$3-$C11&gt;=31,$F$3-$C11&lt;=60),$G11,""))</f>
        <v/>
      </c>
      <c r="K11" s="10" t="str">
        <f ca="1">IFERROR(IF(AND($F$3-$F11&gt;=61,$F$3-$F11&lt;=90),$G11,""),IF(AND($F$3-$C11&gt;=61,$F$3-$C11&lt;=90),$G11,""))</f>
        <v/>
      </c>
      <c r="L11" s="10" t="str">
        <f ca="1">IFERROR(IF(AND($F11&gt;0,$F$3-$F11&gt;=91),$G11,""),IF(AND($C11&gt;0,$F$3-$C11&gt;=91),$G11,""))</f>
        <v/>
      </c>
    </row>
    <row r="12" spans="1:12" ht="20" customHeight="1" x14ac:dyDescent="0.2">
      <c r="A12" s="12"/>
      <c r="B12" s="12"/>
      <c r="C12" s="11"/>
      <c r="D12" s="12"/>
      <c r="E12" s="13"/>
      <c r="F12" s="11"/>
      <c r="G12" s="14">
        <f>Ledger!F11</f>
        <v>0</v>
      </c>
      <c r="H12" s="24" t="str">
        <f ca="1">IFERROR(IF($F12&gt;=$F$3,$G12,""), IF($C12&gt;=$F$3,$G12,""))</f>
        <v/>
      </c>
      <c r="I12" s="24" t="str">
        <f ca="1">IFERROR(IF(AND($F$3-$F12&gt;=1,$F$3-$F12&lt;=30),$G12,""),IF(AND($F$3-$C12&gt;=1,$F$3-$C12&lt;=30),$G12,""))</f>
        <v/>
      </c>
      <c r="J12" s="24" t="str">
        <f ca="1">IFERROR(IF(AND($F$3-$F12&gt;=31,$F$3-$F12&lt;=60),$G12,""),IF(AND($F$3-$C12&gt;=31,$F$3-$C12&lt;=60),$G12,""))</f>
        <v/>
      </c>
      <c r="K12" s="24" t="str">
        <f ca="1">IFERROR(IF(AND($F$3-$F12&gt;=61,$F$3-$F12&lt;=90),$G12,""),IF(AND($F$3-$C12&gt;=61,$F$3-$C12&lt;=90),$G12,""))</f>
        <v/>
      </c>
      <c r="L12" s="24" t="str">
        <f ca="1">IFERROR(IF(AND($F12&gt;0,$F$3-$F12&gt;=91),$G12,""),IF(AND($C12&gt;0,$F$3-$C12&gt;=91),$G12,""))</f>
        <v/>
      </c>
    </row>
    <row r="13" spans="1:12" ht="20" customHeight="1" x14ac:dyDescent="0.2">
      <c r="A13" s="7"/>
      <c r="B13" s="7"/>
      <c r="C13" s="6"/>
      <c r="D13" s="7"/>
      <c r="E13" s="8"/>
      <c r="F13" s="6"/>
      <c r="G13" s="9">
        <f>Ledger!F12</f>
        <v>0</v>
      </c>
      <c r="H13" s="10" t="str">
        <f ca="1">IFERROR(IF($F13&gt;=$F$3,$G13,""), IF($C13&gt;=$F$3,$G13,""))</f>
        <v/>
      </c>
      <c r="I13" s="10" t="str">
        <f ca="1">IFERROR(IF(AND($F$3-$F13&gt;=1,$F$3-$F13&lt;=30),$G13,""),IF(AND($F$3-$C13&gt;=1,$F$3-$C13&lt;=30),$G13,""))</f>
        <v/>
      </c>
      <c r="J13" s="10" t="str">
        <f ca="1">IFERROR(IF(AND($F$3-$F13&gt;=31,$F$3-$F13&lt;=60),$G13,""),IF(AND($F$3-$C13&gt;=31,$F$3-$C13&lt;=60),$G13,""))</f>
        <v/>
      </c>
      <c r="K13" s="10" t="str">
        <f ca="1">IFERROR(IF(AND($F$3-$F13&gt;=61,$F$3-$F13&lt;=90),$G13,""),IF(AND($F$3-$C13&gt;=61,$F$3-$C13&lt;=90),$G13,""))</f>
        <v/>
      </c>
      <c r="L13" s="10" t="str">
        <f ca="1">IFERROR(IF(AND($F13&gt;0,$F$3-$F13&gt;=91),$G13,""),IF(AND($C13&gt;0,$F$3-$C13&gt;=91),$G13,""))</f>
        <v/>
      </c>
    </row>
    <row r="14" spans="1:12" ht="20" customHeight="1" x14ac:dyDescent="0.2">
      <c r="A14" s="12"/>
      <c r="B14" s="12"/>
      <c r="C14" s="11"/>
      <c r="D14" s="12"/>
      <c r="E14" s="13"/>
      <c r="F14" s="11"/>
      <c r="G14" s="14">
        <f>Ledger!F13</f>
        <v>0</v>
      </c>
      <c r="H14" s="24" t="str">
        <f ca="1">IFERROR(IF($F14&gt;=$F$3,$G14,""), IF($C14&gt;=$F$3,$G14,""))</f>
        <v/>
      </c>
      <c r="I14" s="24" t="str">
        <f ca="1">IFERROR(IF(AND($F$3-$F14&gt;=1,$F$3-$F14&lt;=30),$G14,""),IF(AND($F$3-$C14&gt;=1,$F$3-$C14&lt;=30),$G14,""))</f>
        <v/>
      </c>
      <c r="J14" s="24" t="str">
        <f ca="1">IFERROR(IF(AND($F$3-$F14&gt;=31,$F$3-$F14&lt;=60),$G14,""),IF(AND($F$3-$C14&gt;=31,$F$3-$C14&lt;=60),$G14,""))</f>
        <v/>
      </c>
      <c r="K14" s="24" t="str">
        <f ca="1">IFERROR(IF(AND($F$3-$F14&gt;=61,$F$3-$F14&lt;=90),$G14,""),IF(AND($F$3-$C14&gt;=61,$F$3-$C14&lt;=90),$G14,""))</f>
        <v/>
      </c>
      <c r="L14" s="24" t="str">
        <f ca="1">IFERROR(IF(AND($F14&gt;0,$F$3-$F14&gt;=91),$G14,""),IF(AND($C14&gt;0,$F$3-$C14&gt;=91),$G14,""))</f>
        <v/>
      </c>
    </row>
    <row r="15" spans="1:12" ht="20" customHeight="1" x14ac:dyDescent="0.2">
      <c r="A15" s="7"/>
      <c r="B15" s="7"/>
      <c r="C15" s="6"/>
      <c r="D15" s="7"/>
      <c r="E15" s="8"/>
      <c r="F15" s="6"/>
      <c r="G15" s="9">
        <f>Ledger!F14</f>
        <v>0</v>
      </c>
      <c r="H15" s="10" t="str">
        <f ca="1">IFERROR(IF($F15&gt;=$F$3,$G15,""), IF($C15&gt;=$F$3,$G15,""))</f>
        <v/>
      </c>
      <c r="I15" s="10" t="str">
        <f ca="1">IFERROR(IF(AND($F$3-$F15&gt;=1,$F$3-$F15&lt;=30),$G15,""),IF(AND($F$3-$C15&gt;=1,$F$3-$C15&lt;=30),$G15,""))</f>
        <v/>
      </c>
      <c r="J15" s="10" t="str">
        <f ca="1">IFERROR(IF(AND($F$3-$F15&gt;=31,$F$3-$F15&lt;=60),$G15,""),IF(AND($F$3-$C15&gt;=31,$F$3-$C15&lt;=60),$G15,""))</f>
        <v/>
      </c>
      <c r="K15" s="10" t="str">
        <f ca="1">IFERROR(IF(AND($F$3-$F15&gt;=61,$F$3-$F15&lt;=90),$G15,""),IF(AND($F$3-$C15&gt;=61,$F$3-$C15&lt;=90),$G15,""))</f>
        <v/>
      </c>
      <c r="L15" s="10" t="str">
        <f ca="1">IFERROR(IF(AND($F15&gt;0,$F$3-$F15&gt;=91),$G15,""),IF(AND($C15&gt;0,$F$3-$C15&gt;=91),$G15,""))</f>
        <v/>
      </c>
    </row>
    <row r="16" spans="1:12" ht="20" customHeight="1" x14ac:dyDescent="0.2">
      <c r="A16" s="12"/>
      <c r="B16" s="12"/>
      <c r="C16" s="11"/>
      <c r="D16" s="12"/>
      <c r="E16" s="13"/>
      <c r="F16" s="11"/>
      <c r="G16" s="14">
        <f>Ledger!F15</f>
        <v>0</v>
      </c>
      <c r="H16" s="24" t="str">
        <f ca="1">IFERROR(IF($F16&gt;=$F$3,$G16,""), IF($C16&gt;=$F$3,$G16,""))</f>
        <v/>
      </c>
      <c r="I16" s="24" t="str">
        <f ca="1">IFERROR(IF(AND($F$3-$F16&gt;=1,$F$3-$F16&lt;=30),$G16,""),IF(AND($F$3-$C16&gt;=1,$F$3-$C16&lt;=30),$G16,""))</f>
        <v/>
      </c>
      <c r="J16" s="24" t="str">
        <f ca="1">IFERROR(IF(AND($F$3-$F16&gt;=31,$F$3-$F16&lt;=60),$G16,""),IF(AND($F$3-$C16&gt;=31,$F$3-$C16&lt;=60),$G16,""))</f>
        <v/>
      </c>
      <c r="K16" s="24" t="str">
        <f ca="1">IFERROR(IF(AND($F$3-$F16&gt;=61,$F$3-$F16&lt;=90),$G16,""),IF(AND($F$3-$C16&gt;=61,$F$3-$C16&lt;=90),$G16,""))</f>
        <v/>
      </c>
      <c r="L16" s="24" t="str">
        <f ca="1">IFERROR(IF(AND($F16&gt;0,$F$3-$F16&gt;=91),$G16,""),IF(AND($C16&gt;0,$F$3-$C16&gt;=91),$G16,""))</f>
        <v/>
      </c>
    </row>
    <row r="17" spans="1:15" ht="20" customHeight="1" x14ac:dyDescent="0.2">
      <c r="A17" s="7"/>
      <c r="B17" s="7"/>
      <c r="C17" s="6"/>
      <c r="D17" s="7"/>
      <c r="E17" s="8"/>
      <c r="F17" s="6"/>
      <c r="G17" s="9">
        <f>Ledger!F16</f>
        <v>0</v>
      </c>
      <c r="H17" s="10" t="str">
        <f ca="1">IFERROR(IF($F17&gt;=$F$3,$G17,""), IF($C17&gt;=$F$3,$G17,""))</f>
        <v/>
      </c>
      <c r="I17" s="10" t="str">
        <f ca="1">IFERROR(IF(AND($F$3-$F17&gt;=1,$F$3-$F17&lt;=30),$G17,""),IF(AND($F$3-$C17&gt;=1,$F$3-$C17&lt;=30),$G17,""))</f>
        <v/>
      </c>
      <c r="J17" s="10" t="str">
        <f ca="1">IFERROR(IF(AND($F$3-$F17&gt;=31,$F$3-$F17&lt;=60),$G17,""),IF(AND($F$3-$C17&gt;=31,$F$3-$C17&lt;=60),$G17,""))</f>
        <v/>
      </c>
      <c r="K17" s="10" t="str">
        <f ca="1">IFERROR(IF(AND($F$3-$F17&gt;=61,$F$3-$F17&lt;=90),$G17,""),IF(AND($F$3-$C17&gt;=61,$F$3-$C17&lt;=90),$G17,""))</f>
        <v/>
      </c>
      <c r="L17" s="10" t="str">
        <f ca="1">IFERROR(IF(AND($F17&gt;0,$F$3-$F17&gt;=91),$G17,""),IF(AND($C17&gt;0,$F$3-$C17&gt;=91),$G17,""))</f>
        <v/>
      </c>
    </row>
    <row r="18" spans="1:15" ht="20" customHeight="1" x14ac:dyDescent="0.2">
      <c r="A18" s="12"/>
      <c r="B18" s="12"/>
      <c r="C18" s="11"/>
      <c r="D18" s="12"/>
      <c r="E18" s="13"/>
      <c r="F18" s="11"/>
      <c r="G18" s="14">
        <f>Ledger!F17</f>
        <v>0</v>
      </c>
      <c r="H18" s="24" t="str">
        <f ca="1">IFERROR(IF($F18&gt;=$F$3,$G18,""), IF($C18&gt;=$F$3,$G18,""))</f>
        <v/>
      </c>
      <c r="I18" s="24" t="str">
        <f ca="1">IFERROR(IF(AND($F$3-$F18&gt;=1,$F$3-$F18&lt;=30),$G18,""),IF(AND($F$3-$C18&gt;=1,$F$3-$C18&lt;=30),$G18,""))</f>
        <v/>
      </c>
      <c r="J18" s="24" t="str">
        <f ca="1">IFERROR(IF(AND($F$3-$F18&gt;=31,$F$3-$F18&lt;=60),$G18,""),IF(AND($F$3-$C18&gt;=31,$F$3-$C18&lt;=60),$G18,""))</f>
        <v/>
      </c>
      <c r="K18" s="24" t="str">
        <f ca="1">IFERROR(IF(AND($F$3-$F18&gt;=61,$F$3-$F18&lt;=90),$G18,""),IF(AND($F$3-$C18&gt;=61,$F$3-$C18&lt;=90),$G18,""))</f>
        <v/>
      </c>
      <c r="L18" s="24" t="str">
        <f ca="1">IFERROR(IF(AND($F18&gt;0,$F$3-$F18&gt;=91),$G18,""),IF(AND($C18&gt;0,$F$3-$C18&gt;=91),$G18,""))</f>
        <v/>
      </c>
    </row>
    <row r="19" spans="1:15" ht="20" customHeight="1" x14ac:dyDescent="0.2">
      <c r="A19" s="7"/>
      <c r="B19" s="7"/>
      <c r="C19" s="6"/>
      <c r="D19" s="7"/>
      <c r="E19" s="8"/>
      <c r="F19" s="6"/>
      <c r="G19" s="9">
        <f>Ledger!F18</f>
        <v>0</v>
      </c>
      <c r="H19" s="10" t="str">
        <f ca="1">IFERROR(IF($F19&gt;=$F$3,$G19,""), IF($C19&gt;=$F$3,$G19,""))</f>
        <v/>
      </c>
      <c r="I19" s="10" t="str">
        <f ca="1">IFERROR(IF(AND($F$3-$F19&gt;=1,$F$3-$F19&lt;=30),$G19,""),IF(AND($F$3-$C19&gt;=1,$F$3-$C19&lt;=30),$G19,""))</f>
        <v/>
      </c>
      <c r="J19" s="10" t="str">
        <f ca="1">IFERROR(IF(AND($F$3-$F19&gt;=31,$F$3-$F19&lt;=60),$G19,""),IF(AND($F$3-$C19&gt;=31,$F$3-$C19&lt;=60),$G19,""))</f>
        <v/>
      </c>
      <c r="K19" s="10" t="str">
        <f ca="1">IFERROR(IF(AND($F$3-$F19&gt;=61,$F$3-$F19&lt;=90),$G19,""),IF(AND($F$3-$C19&gt;=61,$F$3-$C19&lt;=90),$G19,""))</f>
        <v/>
      </c>
      <c r="L19" s="10" t="str">
        <f ca="1">IFERROR(IF(AND($F19&gt;0,$F$3-$F19&gt;=91),$G19,""),IF(AND($C19&gt;0,$F$3-$C19&gt;=91),$G19,""))</f>
        <v/>
      </c>
    </row>
    <row r="20" spans="1:15" ht="20" customHeight="1" x14ac:dyDescent="0.2">
      <c r="A20" s="12"/>
      <c r="B20" s="12"/>
      <c r="C20" s="11"/>
      <c r="D20" s="12"/>
      <c r="E20" s="13"/>
      <c r="F20" s="11"/>
      <c r="G20" s="14">
        <f>Ledger!F19</f>
        <v>0</v>
      </c>
      <c r="H20" s="24" t="str">
        <f ca="1">IFERROR(IF($F20&gt;=$F$3,$G20,""), IF($C20&gt;=$F$3,$G20,""))</f>
        <v/>
      </c>
      <c r="I20" s="24" t="str">
        <f ca="1">IFERROR(IF(AND($F$3-$F20&gt;=1,$F$3-$F20&lt;=30),$G20,""),IF(AND($F$3-$C20&gt;=1,$F$3-$C20&lt;=30),$G20,""))</f>
        <v/>
      </c>
      <c r="J20" s="24" t="str">
        <f ca="1">IFERROR(IF(AND($F$3-$F20&gt;=31,$F$3-$F20&lt;=60),$G20,""),IF(AND($F$3-$C20&gt;=31,$F$3-$C20&lt;=60),$G20,""))</f>
        <v/>
      </c>
      <c r="K20" s="24" t="str">
        <f ca="1">IFERROR(IF(AND($F$3-$F20&gt;=61,$F$3-$F20&lt;=90),$G20,""),IF(AND($F$3-$C20&gt;=61,$F$3-$C20&lt;=90),$G20,""))</f>
        <v/>
      </c>
      <c r="L20" s="24" t="str">
        <f ca="1">IFERROR(IF(AND($F20&gt;0,$F$3-$F20&gt;=91),$G20,""),IF(AND($C20&gt;0,$F$3-$C20&gt;=91),$G20,""))</f>
        <v/>
      </c>
    </row>
    <row r="21" spans="1:15" ht="20" customHeight="1" x14ac:dyDescent="0.2">
      <c r="A21" s="7"/>
      <c r="B21" s="7"/>
      <c r="C21" s="6"/>
      <c r="D21" s="7"/>
      <c r="E21" s="8"/>
      <c r="F21" s="6"/>
      <c r="G21" s="9">
        <f>Ledger!F20</f>
        <v>0</v>
      </c>
      <c r="H21" s="10" t="str">
        <f ca="1">IFERROR(IF($F21&gt;=$F$3,$G21,""), IF($C21&gt;=$F$3,$G21,""))</f>
        <v/>
      </c>
      <c r="I21" s="10" t="str">
        <f ca="1">IFERROR(IF(AND($F$3-$F21&gt;=1,$F$3-$F21&lt;=30),$G21,""),IF(AND($F$3-$C21&gt;=1,$F$3-$C21&lt;=30),$G21,""))</f>
        <v/>
      </c>
      <c r="J21" s="10" t="str">
        <f ca="1">IFERROR(IF(AND($F$3-$F21&gt;=31,$F$3-$F21&lt;=60),$G21,""),IF(AND($F$3-$C21&gt;=31,$F$3-$C21&lt;=60),$G21,""))</f>
        <v/>
      </c>
      <c r="K21" s="10" t="str">
        <f ca="1">IFERROR(IF(AND($F$3-$F21&gt;=61,$F$3-$F21&lt;=90),$G21,""),IF(AND($F$3-$C21&gt;=61,$F$3-$C21&lt;=90),$G21,""))</f>
        <v/>
      </c>
      <c r="L21" s="10" t="str">
        <f ca="1">IFERROR(IF(AND($F21&gt;0,$F$3-$F21&gt;=91),$G21,""),IF(AND($C21&gt;0,$F$3-$C21&gt;=91),$G21,""))</f>
        <v/>
      </c>
    </row>
    <row r="22" spans="1:15" ht="20" customHeight="1" x14ac:dyDescent="0.2">
      <c r="A22" s="12"/>
      <c r="B22" s="12"/>
      <c r="C22" s="11"/>
      <c r="D22" s="12"/>
      <c r="E22" s="13"/>
      <c r="F22" s="11"/>
      <c r="G22" s="14">
        <f>Ledger!F21</f>
        <v>0</v>
      </c>
      <c r="H22" s="24" t="str">
        <f ca="1">IFERROR(IF($F22&gt;=$F$3,$G22,""), IF($C22&gt;=$F$3,$G22,""))</f>
        <v/>
      </c>
      <c r="I22" s="24" t="str">
        <f ca="1">IFERROR(IF(AND($F$3-$F22&gt;=1,$F$3-$F22&lt;=30),$G22,""),IF(AND($F$3-$C22&gt;=1,$F$3-$C22&lt;=30),$G22,""))</f>
        <v/>
      </c>
      <c r="J22" s="24" t="str">
        <f ca="1">IFERROR(IF(AND($F$3-$F22&gt;=31,$F$3-$F22&lt;=60),$G22,""),IF(AND($F$3-$C22&gt;=31,$F$3-$C22&lt;=60),$G22,""))</f>
        <v/>
      </c>
      <c r="K22" s="24" t="str">
        <f ca="1">IFERROR(IF(AND($F$3-$F22&gt;=61,$F$3-$F22&lt;=90),$G22,""),IF(AND($F$3-$C22&gt;=61,$F$3-$C22&lt;=90),$G22,""))</f>
        <v/>
      </c>
      <c r="L22" s="24" t="str">
        <f ca="1">IFERROR(IF(AND($F22&gt;0,$F$3-$F22&gt;=91),$G22,""),IF(AND($C22&gt;0,$F$3-$C22&gt;=91),$G22,""))</f>
        <v/>
      </c>
    </row>
    <row r="23" spans="1:15" s="3" customFormat="1" ht="20" customHeight="1" x14ac:dyDescent="0.2">
      <c r="A23" s="20" t="s">
        <v>38</v>
      </c>
      <c r="B23" s="20"/>
      <c r="C23" s="25"/>
      <c r="D23" s="20"/>
      <c r="E23" s="26"/>
      <c r="F23" s="25"/>
      <c r="G23" s="9">
        <f t="shared" ref="G23:L23" si="0">SUM(G5:G22)</f>
        <v>13450</v>
      </c>
      <c r="H23" s="9">
        <f ca="1">SUM(H5:H22)</f>
        <v>0</v>
      </c>
      <c r="I23" s="9">
        <f ca="1">SUM(I5:I22)</f>
        <v>0</v>
      </c>
      <c r="J23" s="9">
        <f ca="1">SUM(J5:J22)</f>
        <v>0</v>
      </c>
      <c r="K23" s="9">
        <f ca="1">SUM(K5:K22)</f>
        <v>0</v>
      </c>
      <c r="L23" s="9">
        <f ca="1">SUM(L5:L22)</f>
        <v>13450</v>
      </c>
    </row>
    <row r="24" spans="1:15" x14ac:dyDescent="0.2">
      <c r="A24" s="16" t="s">
        <v>34</v>
      </c>
      <c r="B24" s="42" t="s">
        <v>37</v>
      </c>
      <c r="C24" s="43"/>
      <c r="D24" s="44"/>
      <c r="E24" s="17" t="s">
        <v>35</v>
      </c>
      <c r="F24" s="19"/>
      <c r="G24" s="17" t="s">
        <v>36</v>
      </c>
      <c r="H24" s="42" t="s">
        <v>37</v>
      </c>
      <c r="I24" s="43"/>
      <c r="J24" s="44"/>
      <c r="K24" s="17" t="s">
        <v>35</v>
      </c>
      <c r="L24" s="18"/>
    </row>
    <row r="25" spans="1:15" x14ac:dyDescent="0.2">
      <c r="A25" s="41"/>
      <c r="B25" s="41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</row>
    <row r="26" spans="1:15" ht="15" customHeight="1" x14ac:dyDescent="0.2">
      <c r="A26" s="41"/>
      <c r="B26" s="60" t="s">
        <v>40</v>
      </c>
      <c r="C26" s="60"/>
      <c r="D26" s="60"/>
      <c r="E26" s="60"/>
      <c r="F26" s="60"/>
      <c r="G26" s="60"/>
      <c r="H26" s="60"/>
      <c r="I26" s="60"/>
      <c r="J26" s="60"/>
      <c r="K26" s="40"/>
    </row>
    <row r="27" spans="1:15" ht="15" customHeight="1" x14ac:dyDescent="0.2">
      <c r="A27" s="41"/>
      <c r="B27" s="60"/>
      <c r="C27" s="60"/>
      <c r="D27" s="60"/>
      <c r="E27" s="60"/>
      <c r="F27" s="60"/>
      <c r="G27" s="60"/>
      <c r="H27" s="60"/>
      <c r="I27" s="60"/>
      <c r="J27" s="60"/>
      <c r="K27" s="40"/>
    </row>
    <row r="28" spans="1:15" ht="15" customHeight="1" x14ac:dyDescent="0.2">
      <c r="A28" s="41"/>
      <c r="B28" s="60"/>
      <c r="C28" s="60"/>
      <c r="D28" s="60"/>
      <c r="E28" s="60"/>
      <c r="F28" s="60"/>
      <c r="G28" s="60"/>
      <c r="H28" s="60"/>
      <c r="I28" s="60"/>
      <c r="J28" s="60"/>
      <c r="K28" s="40"/>
    </row>
    <row r="29" spans="1:15" ht="15" customHeight="1" x14ac:dyDescent="0.2">
      <c r="A29" s="41"/>
      <c r="B29" s="60"/>
      <c r="C29" s="60"/>
      <c r="D29" s="60"/>
      <c r="E29" s="60"/>
      <c r="F29" s="60"/>
      <c r="G29" s="60"/>
      <c r="H29" s="60"/>
      <c r="I29" s="60"/>
      <c r="J29" s="60"/>
      <c r="K29" s="40"/>
    </row>
    <row r="30" spans="1:15" ht="15" customHeight="1" x14ac:dyDescent="0.2">
      <c r="A30" s="41"/>
      <c r="B30" s="60"/>
      <c r="C30" s="60"/>
      <c r="D30" s="60"/>
      <c r="E30" s="60"/>
      <c r="F30" s="60"/>
      <c r="G30" s="60"/>
      <c r="H30" s="60"/>
      <c r="I30" s="60"/>
      <c r="J30" s="60"/>
      <c r="K30" s="40"/>
    </row>
    <row r="31" spans="1:15" x14ac:dyDescent="0.2">
      <c r="A31" s="41"/>
      <c r="B31" s="41"/>
      <c r="C31" s="40"/>
      <c r="D31" s="40"/>
      <c r="E31" s="40"/>
      <c r="F31" s="40"/>
      <c r="G31" s="40"/>
      <c r="H31" s="40"/>
      <c r="I31" s="40"/>
      <c r="J31" s="40"/>
      <c r="K31" s="40"/>
    </row>
    <row r="32" spans="1:15" x14ac:dyDescent="0.2">
      <c r="A32" s="41"/>
      <c r="B32" s="41"/>
      <c r="C32" s="40"/>
      <c r="D32" s="40"/>
      <c r="E32" s="40"/>
      <c r="F32" s="40"/>
      <c r="G32" s="40"/>
      <c r="H32" s="40"/>
      <c r="I32" s="40"/>
      <c r="J32" s="40"/>
      <c r="K32" s="40"/>
    </row>
    <row r="33" spans="1:15" x14ac:dyDescent="0.2">
      <c r="A33" s="41"/>
      <c r="B33" s="41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</row>
    <row r="34" spans="1:15" x14ac:dyDescent="0.2">
      <c r="A34" s="41"/>
      <c r="B34" s="41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</row>
    <row r="35" spans="1:15" x14ac:dyDescent="0.2">
      <c r="A35" s="41"/>
      <c r="B35" s="41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</row>
    <row r="36" spans="1:15" x14ac:dyDescent="0.2">
      <c r="A36" s="41"/>
      <c r="B36" s="41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</row>
    <row r="37" spans="1:15" x14ac:dyDescent="0.2">
      <c r="A37" s="41"/>
      <c r="B37" s="41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</row>
    <row r="38" spans="1:15" x14ac:dyDescent="0.2">
      <c r="A38" s="41"/>
      <c r="B38" s="41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</row>
    <row r="39" spans="1:15" x14ac:dyDescent="0.2">
      <c r="A39" s="41"/>
      <c r="B39" s="41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</row>
    <row r="40" spans="1:15" x14ac:dyDescent="0.2">
      <c r="A40" s="41"/>
      <c r="B40" s="41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</row>
    <row r="41" spans="1:15" x14ac:dyDescent="0.2">
      <c r="A41" s="41"/>
      <c r="B41" s="41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</row>
    <row r="42" spans="1:15" x14ac:dyDescent="0.2">
      <c r="A42" s="41"/>
      <c r="B42" s="41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</row>
    <row r="43" spans="1:15" x14ac:dyDescent="0.2">
      <c r="A43" s="41"/>
      <c r="B43" s="41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</row>
    <row r="44" spans="1:15" x14ac:dyDescent="0.2">
      <c r="A44" s="41"/>
      <c r="B44" s="41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</row>
    <row r="45" spans="1:15" x14ac:dyDescent="0.2">
      <c r="A45" s="41"/>
      <c r="B45" s="41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</row>
    <row r="46" spans="1:15" x14ac:dyDescent="0.2">
      <c r="A46" s="41"/>
      <c r="B46" s="41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</row>
    <row r="47" spans="1:15" x14ac:dyDescent="0.2">
      <c r="A47" s="41"/>
      <c r="B47" s="41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</row>
    <row r="48" spans="1:15" x14ac:dyDescent="0.2">
      <c r="A48" s="41"/>
      <c r="B48" s="41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</row>
    <row r="49" spans="1:15" x14ac:dyDescent="0.2">
      <c r="A49" s="41"/>
      <c r="B49" s="41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</row>
    <row r="50" spans="1:15" x14ac:dyDescent="0.2">
      <c r="A50" s="41"/>
      <c r="B50" s="41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</row>
    <row r="51" spans="1:15" x14ac:dyDescent="0.2">
      <c r="A51" s="41"/>
      <c r="B51" s="41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</row>
    <row r="52" spans="1:15" x14ac:dyDescent="0.2">
      <c r="A52" s="41"/>
      <c r="B52" s="41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</row>
    <row r="53" spans="1:15" x14ac:dyDescent="0.2">
      <c r="A53" s="41"/>
      <c r="B53" s="41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</row>
    <row r="54" spans="1:15" x14ac:dyDescent="0.2">
      <c r="A54" s="41"/>
      <c r="B54" s="41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</row>
    <row r="55" spans="1:15" x14ac:dyDescent="0.2">
      <c r="A55" s="41"/>
      <c r="B55" s="41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</row>
    <row r="56" spans="1:15" x14ac:dyDescent="0.2">
      <c r="A56" s="41"/>
      <c r="B56" s="41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</row>
    <row r="57" spans="1:15" x14ac:dyDescent="0.2">
      <c r="A57" s="41"/>
      <c r="B57" s="41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</row>
    <row r="58" spans="1:15" x14ac:dyDescent="0.2">
      <c r="A58" s="41"/>
      <c r="B58" s="41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</row>
    <row r="59" spans="1:15" x14ac:dyDescent="0.2">
      <c r="A59" s="41"/>
      <c r="B59" s="41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</row>
    <row r="60" spans="1:15" x14ac:dyDescent="0.2">
      <c r="A60" s="41"/>
      <c r="B60" s="41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</row>
    <row r="61" spans="1:15" x14ac:dyDescent="0.2">
      <c r="A61" s="41"/>
      <c r="B61" s="41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</row>
    <row r="62" spans="1:15" x14ac:dyDescent="0.2">
      <c r="A62" s="41"/>
      <c r="B62" s="41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</row>
    <row r="63" spans="1:15" x14ac:dyDescent="0.2">
      <c r="A63" s="41"/>
      <c r="B63" s="41"/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</row>
    <row r="64" spans="1:15" x14ac:dyDescent="0.2">
      <c r="A64" s="41"/>
      <c r="B64" s="41"/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</row>
    <row r="65" spans="1:15" x14ac:dyDescent="0.2">
      <c r="A65" s="41"/>
      <c r="B65" s="41"/>
      <c r="C65" s="40"/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</row>
    <row r="66" spans="1:15" x14ac:dyDescent="0.2">
      <c r="A66" s="41"/>
      <c r="B66" s="41"/>
      <c r="C66" s="40"/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</row>
    <row r="67" spans="1:15" x14ac:dyDescent="0.2">
      <c r="A67" s="41"/>
      <c r="B67" s="41"/>
      <c r="C67" s="40"/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</row>
    <row r="68" spans="1:15" x14ac:dyDescent="0.2">
      <c r="A68" s="41"/>
      <c r="B68" s="41"/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</row>
    <row r="69" spans="1:15" x14ac:dyDescent="0.2">
      <c r="A69" s="41"/>
      <c r="B69" s="41"/>
      <c r="C69" s="40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</row>
    <row r="70" spans="1:15" x14ac:dyDescent="0.2">
      <c r="A70" s="41"/>
      <c r="B70" s="41"/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</row>
    <row r="71" spans="1:15" x14ac:dyDescent="0.2">
      <c r="A71" s="41"/>
      <c r="B71" s="41"/>
      <c r="C71" s="40"/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</row>
    <row r="72" spans="1:15" x14ac:dyDescent="0.2">
      <c r="A72" s="41"/>
      <c r="B72" s="41"/>
      <c r="C72" s="40"/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</row>
    <row r="73" spans="1:15" x14ac:dyDescent="0.2">
      <c r="A73" s="41"/>
      <c r="B73" s="41"/>
      <c r="C73" s="40"/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</row>
    <row r="74" spans="1:15" x14ac:dyDescent="0.2">
      <c r="A74" s="41"/>
      <c r="B74" s="41"/>
      <c r="C74" s="40"/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</row>
    <row r="75" spans="1:15" x14ac:dyDescent="0.2">
      <c r="A75" s="41"/>
      <c r="B75" s="41"/>
      <c r="C75" s="40"/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</row>
    <row r="76" spans="1:15" x14ac:dyDescent="0.2">
      <c r="A76" s="41"/>
      <c r="B76" s="41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</row>
    <row r="77" spans="1:15" x14ac:dyDescent="0.2">
      <c r="A77" s="41"/>
      <c r="B77" s="41"/>
      <c r="C77" s="40"/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</row>
    <row r="78" spans="1:15" x14ac:dyDescent="0.2">
      <c r="A78" s="41"/>
      <c r="B78" s="41"/>
      <c r="C78" s="40"/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40"/>
    </row>
    <row r="79" spans="1:15" x14ac:dyDescent="0.2">
      <c r="A79" s="41"/>
      <c r="B79" s="41"/>
      <c r="C79" s="40"/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40"/>
    </row>
    <row r="80" spans="1:15" x14ac:dyDescent="0.2">
      <c r="A80" s="41"/>
      <c r="B80" s="41"/>
      <c r="C80" s="40"/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40"/>
    </row>
    <row r="81" spans="1:15" x14ac:dyDescent="0.2">
      <c r="A81" s="41"/>
      <c r="B81" s="41"/>
      <c r="C81" s="40"/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</row>
    <row r="82" spans="1:15" x14ac:dyDescent="0.2">
      <c r="A82" s="41"/>
      <c r="B82" s="41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</row>
    <row r="83" spans="1:15" x14ac:dyDescent="0.2">
      <c r="A83" s="41"/>
      <c r="B83" s="41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</row>
    <row r="84" spans="1:15" x14ac:dyDescent="0.2">
      <c r="A84" s="41"/>
      <c r="B84" s="41"/>
      <c r="C84" s="40"/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0"/>
      <c r="O84" s="40"/>
    </row>
    <row r="85" spans="1:15" x14ac:dyDescent="0.2">
      <c r="A85" s="41"/>
      <c r="B85" s="41"/>
      <c r="C85" s="40"/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40"/>
    </row>
    <row r="86" spans="1:15" x14ac:dyDescent="0.2">
      <c r="A86" s="41"/>
      <c r="B86" s="41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</row>
    <row r="87" spans="1:15" x14ac:dyDescent="0.2">
      <c r="A87" s="41"/>
      <c r="B87" s="41"/>
      <c r="C87" s="40"/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0"/>
      <c r="O87" s="40"/>
    </row>
    <row r="88" spans="1:15" x14ac:dyDescent="0.2">
      <c r="A88" s="41"/>
      <c r="B88" s="41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</row>
    <row r="89" spans="1:15" x14ac:dyDescent="0.2">
      <c r="A89" s="41"/>
      <c r="B89" s="41"/>
      <c r="C89" s="40"/>
      <c r="D89" s="40"/>
      <c r="E89" s="40"/>
      <c r="F89" s="40"/>
      <c r="G89" s="40"/>
      <c r="H89" s="40"/>
      <c r="I89" s="40"/>
      <c r="J89" s="40"/>
      <c r="K89" s="40"/>
      <c r="L89" s="40"/>
      <c r="M89" s="40"/>
      <c r="N89" s="40"/>
    </row>
    <row r="90" spans="1:15" x14ac:dyDescent="0.2">
      <c r="A90" s="41"/>
      <c r="B90" s="41"/>
      <c r="C90" s="40"/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0"/>
    </row>
    <row r="141" spans="4:4" x14ac:dyDescent="0.2">
      <c r="D141" t="s">
        <v>1</v>
      </c>
    </row>
  </sheetData>
  <mergeCells count="6">
    <mergeCell ref="B26:J30"/>
    <mergeCell ref="B24:D24"/>
    <mergeCell ref="H24:J24"/>
    <mergeCell ref="B3:D3"/>
    <mergeCell ref="A1:L1"/>
    <mergeCell ref="G3:L3"/>
  </mergeCells>
  <hyperlinks>
    <hyperlink ref="L26" r:id="rId1" display="Or, Click Here to Create a Accounts Receivable Aging in Smartsheet" xr:uid="{00000000-0004-0000-0000-000002000000}"/>
    <hyperlink ref="M26" r:id="rId2" display="Or, Click Here to Create a Accounts Receivable Aging in Smartsheet" xr:uid="{00000000-0004-0000-0000-000003000000}"/>
    <hyperlink ref="L27" r:id="rId3" display="Or, Click Here to Create a Accounts Receivable Aging in Smartsheet" xr:uid="{00000000-0004-0000-0000-000005000000}"/>
    <hyperlink ref="M27" r:id="rId4" display="Or, Click Here to Create a Accounts Receivable Aging in Smartsheet" xr:uid="{00000000-0004-0000-0000-000006000000}"/>
    <hyperlink ref="L28" r:id="rId5" display="Or, Click Here to Create a Accounts Receivable Aging in Smartsheet" xr:uid="{00000000-0004-0000-0000-000008000000}"/>
    <hyperlink ref="M28" r:id="rId6" display="Or, Click Here to Create a Accounts Receivable Aging in Smartsheet" xr:uid="{00000000-0004-0000-0000-000009000000}"/>
    <hyperlink ref="K29" r:id="rId7" display="Or, Click Here to Create a Accounts Receivable Aging in Smartsheet" xr:uid="{00000000-0004-0000-0000-00000A000000}"/>
    <hyperlink ref="L29" r:id="rId8" display="Or, Click Here to Create a Accounts Receivable Aging in Smartsheet" xr:uid="{00000000-0004-0000-0000-00000B000000}"/>
    <hyperlink ref="M29" r:id="rId9" display="Or, Click Here to Create a Accounts Receivable Aging in Smartsheet" xr:uid="{00000000-0004-0000-0000-00000C000000}"/>
    <hyperlink ref="K30" r:id="rId10" display="Or, Click Here to Create a Accounts Receivable Aging in Smartsheet" xr:uid="{00000000-0004-0000-0000-00000D000000}"/>
    <hyperlink ref="L30" r:id="rId11" display="Or, Click Here to Create a Accounts Receivable Aging in Smartsheet" xr:uid="{00000000-0004-0000-0000-00000E000000}"/>
    <hyperlink ref="M30" r:id="rId12" display="Or, Click Here to Create a Accounts Receivable Aging in Smartsheet" xr:uid="{00000000-0004-0000-0000-00000F000000}"/>
    <hyperlink ref="B26:J30" r:id="rId13" display="Click Here to Manage Accounts Receivable Aging in Smartsheet" xr:uid="{BFBCBF71-FBFB-964F-BAFC-5499DBCECB2C}"/>
  </hyperlinks>
  <pageMargins left="0.7" right="0.7" top="0.75" bottom="0.75" header="0.3" footer="0.3"/>
  <pageSetup paperSize="3" fitToHeight="0" orientation="landscape" horizontalDpi="1200" verticalDpi="1200"/>
  <drawing r:id="rId1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T29"/>
  <sheetViews>
    <sheetView tabSelected="1" zoomScale="80" zoomScaleNormal="80" zoomScalePageLayoutView="80" workbookViewId="0">
      <pane ySplit="3" topLeftCell="A4" activePane="bottomLeft" state="frozen"/>
      <selection pane="bottomLeft" activeCell="E38" sqref="E38"/>
    </sheetView>
  </sheetViews>
  <sheetFormatPr baseColWidth="10" defaultColWidth="8.83203125" defaultRowHeight="15" x14ac:dyDescent="0.2"/>
  <cols>
    <col min="1" max="1" width="12.83203125" customWidth="1"/>
    <col min="2" max="2" width="11.6640625" customWidth="1"/>
    <col min="3" max="3" width="25" customWidth="1"/>
    <col min="4" max="4" width="14.5" customWidth="1"/>
    <col min="5" max="18" width="12.83203125" customWidth="1"/>
  </cols>
  <sheetData>
    <row r="1" spans="1:20" s="57" customFormat="1" ht="59" customHeight="1" x14ac:dyDescent="0.4">
      <c r="A1" s="58" t="s">
        <v>39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</row>
    <row r="2" spans="1:20" ht="33" x14ac:dyDescent="0.4">
      <c r="A2" s="49" t="s">
        <v>0</v>
      </c>
      <c r="B2" s="50"/>
      <c r="C2" s="51"/>
      <c r="D2" s="52"/>
      <c r="E2" s="36" t="s">
        <v>21</v>
      </c>
      <c r="F2" s="37">
        <f>SUM(F4:F22)</f>
        <v>13450</v>
      </c>
      <c r="G2" s="38"/>
      <c r="H2" s="39" t="s">
        <v>2</v>
      </c>
      <c r="I2" s="53">
        <f ca="1">TODAY()</f>
        <v>43331</v>
      </c>
      <c r="J2" s="50"/>
      <c r="K2" s="29"/>
      <c r="L2" s="29"/>
      <c r="M2" s="30"/>
      <c r="N2" s="30"/>
      <c r="O2" s="30"/>
      <c r="P2" s="30"/>
      <c r="Q2" s="30"/>
      <c r="R2" s="31"/>
    </row>
    <row r="3" spans="1:20" ht="30" x14ac:dyDescent="0.2">
      <c r="A3" s="4" t="s">
        <v>23</v>
      </c>
      <c r="B3" s="5" t="s">
        <v>3</v>
      </c>
      <c r="C3" s="4" t="s">
        <v>24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28" t="s">
        <v>9</v>
      </c>
      <c r="J3" s="28" t="s">
        <v>10</v>
      </c>
      <c r="K3" s="4" t="s">
        <v>11</v>
      </c>
      <c r="L3" s="4" t="s">
        <v>12</v>
      </c>
      <c r="M3" s="4" t="s">
        <v>13</v>
      </c>
      <c r="N3" s="4" t="s">
        <v>14</v>
      </c>
      <c r="O3" s="4" t="s">
        <v>15</v>
      </c>
      <c r="P3" s="4" t="s">
        <v>16</v>
      </c>
      <c r="Q3" s="4" t="s">
        <v>17</v>
      </c>
      <c r="R3" s="4" t="s">
        <v>18</v>
      </c>
    </row>
    <row r="4" spans="1:20" x14ac:dyDescent="0.2">
      <c r="A4" s="6">
        <v>42343</v>
      </c>
      <c r="B4" s="27" t="s">
        <v>19</v>
      </c>
      <c r="C4" s="7" t="s">
        <v>25</v>
      </c>
      <c r="D4" s="8">
        <v>20000</v>
      </c>
      <c r="E4" s="6">
        <v>42368</v>
      </c>
      <c r="F4" s="9">
        <f>D4-SUM(G4:R4)</f>
        <v>13000</v>
      </c>
      <c r="G4" s="10">
        <v>1500</v>
      </c>
      <c r="H4" s="10">
        <v>1000</v>
      </c>
      <c r="I4" s="10">
        <v>2000</v>
      </c>
      <c r="J4" s="10">
        <v>1000</v>
      </c>
      <c r="K4" s="10">
        <v>1500</v>
      </c>
      <c r="L4" s="10"/>
      <c r="M4" s="10"/>
      <c r="N4" s="10"/>
      <c r="O4" s="10"/>
      <c r="P4" s="10"/>
      <c r="Q4" s="10"/>
      <c r="R4" s="10"/>
    </row>
    <row r="5" spans="1:20" x14ac:dyDescent="0.2">
      <c r="A5" s="32">
        <v>42374</v>
      </c>
      <c r="B5" s="33" t="s">
        <v>20</v>
      </c>
      <c r="C5" s="34" t="s">
        <v>26</v>
      </c>
      <c r="D5" s="35">
        <v>1000</v>
      </c>
      <c r="E5" s="32">
        <v>42405</v>
      </c>
      <c r="F5" s="14">
        <f>D5-SUM(G5:R5)</f>
        <v>450</v>
      </c>
      <c r="G5" s="24">
        <v>150</v>
      </c>
      <c r="H5" s="24">
        <v>200</v>
      </c>
      <c r="I5" s="24">
        <v>200</v>
      </c>
      <c r="J5" s="24"/>
      <c r="K5" s="24" t="s">
        <v>1</v>
      </c>
      <c r="L5" s="24"/>
      <c r="M5" s="24"/>
      <c r="N5" s="24"/>
      <c r="O5" s="24"/>
      <c r="P5" s="24"/>
      <c r="Q5" s="24"/>
      <c r="R5" s="24"/>
    </row>
    <row r="6" spans="1:20" x14ac:dyDescent="0.2">
      <c r="A6" s="6"/>
      <c r="B6" s="27"/>
      <c r="C6" s="7"/>
      <c r="D6" s="8"/>
      <c r="E6" s="6"/>
      <c r="F6" s="9">
        <f t="shared" ref="F6:F22" si="0">D6-SUM(G6:R6)</f>
        <v>0</v>
      </c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</row>
    <row r="7" spans="1:20" x14ac:dyDescent="0.2">
      <c r="A7" s="32"/>
      <c r="B7" s="33"/>
      <c r="C7" s="34"/>
      <c r="D7" s="35"/>
      <c r="E7" s="32"/>
      <c r="F7" s="14">
        <f t="shared" si="0"/>
        <v>0</v>
      </c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</row>
    <row r="8" spans="1:20" x14ac:dyDescent="0.2">
      <c r="A8" s="6"/>
      <c r="B8" s="27"/>
      <c r="C8" s="7"/>
      <c r="D8" s="8"/>
      <c r="E8" s="6"/>
      <c r="F8" s="9">
        <f t="shared" si="0"/>
        <v>0</v>
      </c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</row>
    <row r="9" spans="1:20" x14ac:dyDescent="0.2">
      <c r="A9" s="32"/>
      <c r="B9" s="33"/>
      <c r="C9" s="34"/>
      <c r="D9" s="35"/>
      <c r="E9" s="32"/>
      <c r="F9" s="14">
        <f t="shared" si="0"/>
        <v>0</v>
      </c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</row>
    <row r="10" spans="1:20" x14ac:dyDescent="0.2">
      <c r="A10" s="6"/>
      <c r="B10" s="27"/>
      <c r="C10" s="7"/>
      <c r="D10" s="8"/>
      <c r="E10" s="6"/>
      <c r="F10" s="9">
        <f t="shared" si="0"/>
        <v>0</v>
      </c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</row>
    <row r="11" spans="1:20" x14ac:dyDescent="0.2">
      <c r="A11" s="32"/>
      <c r="B11" s="33"/>
      <c r="C11" s="34"/>
      <c r="D11" s="35"/>
      <c r="E11" s="32"/>
      <c r="F11" s="14">
        <f t="shared" si="0"/>
        <v>0</v>
      </c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</row>
    <row r="12" spans="1:20" x14ac:dyDescent="0.2">
      <c r="A12" s="6"/>
      <c r="B12" s="27"/>
      <c r="C12" s="7"/>
      <c r="D12" s="8"/>
      <c r="E12" s="6"/>
      <c r="F12" s="9">
        <f t="shared" si="0"/>
        <v>0</v>
      </c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</row>
    <row r="13" spans="1:20" x14ac:dyDescent="0.2">
      <c r="A13" s="32"/>
      <c r="B13" s="33"/>
      <c r="C13" s="34"/>
      <c r="D13" s="35"/>
      <c r="E13" s="32"/>
      <c r="F13" s="14">
        <f t="shared" si="0"/>
        <v>0</v>
      </c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</row>
    <row r="14" spans="1:20" x14ac:dyDescent="0.2">
      <c r="A14" s="6"/>
      <c r="B14" s="27"/>
      <c r="C14" s="7"/>
      <c r="D14" s="8"/>
      <c r="E14" s="6"/>
      <c r="F14" s="9">
        <f t="shared" si="0"/>
        <v>0</v>
      </c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</row>
    <row r="15" spans="1:20" x14ac:dyDescent="0.2">
      <c r="A15" s="32"/>
      <c r="B15" s="33"/>
      <c r="C15" s="34"/>
      <c r="D15" s="35"/>
      <c r="E15" s="32"/>
      <c r="F15" s="14">
        <f t="shared" si="0"/>
        <v>0</v>
      </c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</row>
    <row r="16" spans="1:20" x14ac:dyDescent="0.2">
      <c r="A16" s="6"/>
      <c r="B16" s="27"/>
      <c r="C16" s="7"/>
      <c r="D16" s="8"/>
      <c r="E16" s="6"/>
      <c r="F16" s="9">
        <f t="shared" si="0"/>
        <v>0</v>
      </c>
      <c r="G16" s="10"/>
      <c r="H16" s="15"/>
      <c r="I16" s="10"/>
      <c r="J16" s="10"/>
      <c r="K16" s="10"/>
      <c r="L16" s="10"/>
      <c r="M16" s="10"/>
      <c r="N16" s="10"/>
      <c r="O16" s="10"/>
      <c r="P16" s="10"/>
      <c r="Q16" s="10"/>
      <c r="R16" s="10"/>
    </row>
    <row r="17" spans="1:18" x14ac:dyDescent="0.2">
      <c r="A17" s="32"/>
      <c r="B17" s="33"/>
      <c r="C17" s="34"/>
      <c r="D17" s="35"/>
      <c r="E17" s="32"/>
      <c r="F17" s="14">
        <f t="shared" si="0"/>
        <v>0</v>
      </c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</row>
    <row r="18" spans="1:18" x14ac:dyDescent="0.2">
      <c r="A18" s="6"/>
      <c r="B18" s="27"/>
      <c r="C18" s="7"/>
      <c r="D18" s="8"/>
      <c r="E18" s="6"/>
      <c r="F18" s="9">
        <f t="shared" si="0"/>
        <v>0</v>
      </c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</row>
    <row r="19" spans="1:18" x14ac:dyDescent="0.2">
      <c r="A19" s="32"/>
      <c r="B19" s="33"/>
      <c r="C19" s="34"/>
      <c r="D19" s="35"/>
      <c r="E19" s="32"/>
      <c r="F19" s="14">
        <f t="shared" si="0"/>
        <v>0</v>
      </c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</row>
    <row r="20" spans="1:18" x14ac:dyDescent="0.2">
      <c r="A20" s="6"/>
      <c r="B20" s="27"/>
      <c r="C20" s="7"/>
      <c r="D20" s="8"/>
      <c r="E20" s="6"/>
      <c r="F20" s="9">
        <f t="shared" si="0"/>
        <v>0</v>
      </c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</row>
    <row r="21" spans="1:18" x14ac:dyDescent="0.2">
      <c r="A21" s="32"/>
      <c r="B21" s="33"/>
      <c r="C21" s="34"/>
      <c r="D21" s="35"/>
      <c r="E21" s="32"/>
      <c r="F21" s="14">
        <f t="shared" si="0"/>
        <v>0</v>
      </c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</row>
    <row r="22" spans="1:18" x14ac:dyDescent="0.2">
      <c r="A22" s="6"/>
      <c r="B22" s="27"/>
      <c r="C22" s="7"/>
      <c r="D22" s="8"/>
      <c r="E22" s="6"/>
      <c r="F22" s="9">
        <f t="shared" si="0"/>
        <v>0</v>
      </c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</row>
    <row r="25" spans="1:18" x14ac:dyDescent="0.2">
      <c r="C25" s="56" t="s">
        <v>41</v>
      </c>
      <c r="D25" s="56"/>
      <c r="E25" s="56"/>
      <c r="F25" s="56"/>
      <c r="G25" s="56"/>
      <c r="H25" s="56"/>
      <c r="I25" s="56"/>
      <c r="J25" s="56"/>
      <c r="K25" s="56"/>
    </row>
    <row r="26" spans="1:18" x14ac:dyDescent="0.2">
      <c r="C26" s="56"/>
      <c r="D26" s="56"/>
      <c r="E26" s="56"/>
      <c r="F26" s="56"/>
      <c r="G26" s="56"/>
      <c r="H26" s="56"/>
      <c r="I26" s="56"/>
      <c r="J26" s="56"/>
      <c r="K26" s="56"/>
    </row>
    <row r="27" spans="1:18" x14ac:dyDescent="0.2">
      <c r="C27" s="56"/>
      <c r="D27" s="56"/>
      <c r="E27" s="56"/>
      <c r="F27" s="56"/>
      <c r="G27" s="56"/>
      <c r="H27" s="56"/>
      <c r="I27" s="56"/>
      <c r="J27" s="56"/>
      <c r="K27" s="56"/>
    </row>
    <row r="28" spans="1:18" x14ac:dyDescent="0.2">
      <c r="C28" s="56"/>
      <c r="D28" s="56"/>
      <c r="E28" s="56"/>
      <c r="F28" s="56"/>
      <c r="G28" s="56"/>
      <c r="H28" s="56"/>
      <c r="I28" s="56"/>
      <c r="J28" s="56"/>
      <c r="K28" s="56"/>
    </row>
    <row r="29" spans="1:18" x14ac:dyDescent="0.2">
      <c r="C29" s="56"/>
      <c r="D29" s="56"/>
      <c r="E29" s="56"/>
      <c r="F29" s="56"/>
      <c r="G29" s="56"/>
      <c r="H29" s="56"/>
      <c r="I29" s="56"/>
      <c r="J29" s="56"/>
      <c r="K29" s="56"/>
    </row>
  </sheetData>
  <mergeCells count="5">
    <mergeCell ref="A1:T1"/>
    <mergeCell ref="C25:K29"/>
    <mergeCell ref="A2:B2"/>
    <mergeCell ref="C2:D2"/>
    <mergeCell ref="I2:J2"/>
  </mergeCells>
  <hyperlinks>
    <hyperlink ref="C25:K29" r:id="rId1" display="Click Here to Manage an Accounts Receivable Ledger in Smartsheet" xr:uid="{40B5B18B-2824-B347-BF7C-ABE4312D826B}"/>
  </hyperlinks>
  <pageMargins left="0.7" right="0.7" top="0.75" bottom="0.75" header="0.3" footer="0.3"/>
  <pageSetup paperSize="3" scale="83" fitToHeight="0" orientation="landscape" horizontalDpi="1200" verticalDpi="120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Aging</vt:lpstr>
      <vt:lpstr>Ledger</vt:lpstr>
    </vt:vector>
  </TitlesOfParts>
  <Company>Smartsheet.com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Ramos</dc:creator>
  <cp:lastModifiedBy>Microsoft Office User</cp:lastModifiedBy>
  <cp:lastPrinted>2016-01-05T19:46:50Z</cp:lastPrinted>
  <dcterms:created xsi:type="dcterms:W3CDTF">2016-01-05T17:01:40Z</dcterms:created>
  <dcterms:modified xsi:type="dcterms:W3CDTF">2018-08-19T19:33:49Z</dcterms:modified>
</cp:coreProperties>
</file>