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hidePivotFieldList="1" defaultThemeVersion="202300"/>
  <mc:AlternateContent xmlns:mc="http://schemas.openxmlformats.org/markup-compatibility/2006">
    <mc:Choice Requires="x15">
      <x15ac:absPath xmlns:x15ac="http://schemas.microsoft.com/office/spreadsheetml/2010/11/ac" url="/Users/megan/Downloads/Templates - (Update) Free Excel Spreadsheet Templates/"/>
    </mc:Choice>
  </mc:AlternateContent>
  <xr:revisionPtr revIDLastSave="0" documentId="13_ncr:1_{FBAA8F20-5CF0-C242-ABA3-83A36ACFB8F4}" xr6:coauthVersionLast="47" xr6:coauthVersionMax="47" xr10:uidLastSave="{00000000-0000-0000-0000-000000000000}"/>
  <bookViews>
    <workbookView xWindow="0" yWindow="620" windowWidth="28800" windowHeight="16160" xr2:uid="{1395D217-E714-4E0B-9ACD-E574DCA5D124}"/>
  </bookViews>
  <sheets>
    <sheet name="EXAMPLE Inventory Mgmt Dashboar" sheetId="11" r:id="rId1"/>
    <sheet name="Product Details" sheetId="10" r:id="rId2"/>
    <sheet name="Purchase Details" sheetId="13" r:id="rId3"/>
    <sheet name="Sales Details" sheetId="14" r:id="rId4"/>
    <sheet name="BLANK Inventory Mgmt Dashboard" sheetId="16" r:id="rId5"/>
    <sheet name="BLANK Product Details" sheetId="17" r:id="rId6"/>
    <sheet name="BLANK Purchase Details" sheetId="18" r:id="rId7"/>
    <sheet name="BLANK Sales Details" sheetId="19" r:id="rId8"/>
    <sheet name="- Disclaimer -" sheetId="5" r:id="rId9"/>
  </sheets>
  <externalReferences>
    <externalReference r:id="rId10"/>
    <externalReference r:id="rId11"/>
  </externalReferences>
  <definedNames>
    <definedName name="_xlnm._FilterDatabase" localSheetId="5" hidden="1">'BLANK Product Details'!$B$21:$O$21</definedName>
    <definedName name="_xlnm._FilterDatabase" localSheetId="1" hidden="1">'Product Details'!$B$21:$O$21</definedName>
    <definedName name="_xlnm.Print_Area" localSheetId="4">'BLANK Inventory Mgmt Dashboard'!$B$1:$Z$55</definedName>
    <definedName name="_xlnm.Print_Area" localSheetId="5">'BLANK Product Details'!$B$1:$O$63</definedName>
    <definedName name="_xlnm.Print_Area" localSheetId="6">'BLANK Purchase Details'!$B$1:$I$59</definedName>
    <definedName name="_xlnm.Print_Area" localSheetId="7">'BLANK Sales Details'!$B$1:$U$60</definedName>
    <definedName name="_xlnm.Print_Area" localSheetId="0">'EXAMPLE Inventory Mgmt Dashboar'!$B$2:$Z$56</definedName>
    <definedName name="_xlnm.Print_Area" localSheetId="1">'Product Details'!$B$1:$O$63</definedName>
    <definedName name="_xlnm.Print_Area" localSheetId="2">'Purchase Details'!$B$1:$I$59</definedName>
    <definedName name="_xlnm.Print_Area" localSheetId="3">'Sales Details'!$B$1:$U$60</definedName>
    <definedName name="TAX">'[1]Bid Tabulation'!$E$158</definedName>
    <definedName name="Type">'[2]Maintenance Work Order'!#REF!</definedName>
    <definedName name="valHighlight">#REF!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6" l="1"/>
  <c r="D12" i="16"/>
  <c r="D13" i="16"/>
  <c r="D14" i="16"/>
  <c r="D15" i="16"/>
  <c r="D16" i="16"/>
  <c r="D17" i="16"/>
  <c r="D18" i="16"/>
  <c r="D19" i="16"/>
  <c r="D20" i="16"/>
  <c r="D21" i="16"/>
  <c r="D22" i="16"/>
  <c r="D23" i="16"/>
  <c r="D24" i="16"/>
  <c r="D25" i="16"/>
  <c r="D4" i="16"/>
  <c r="I60" i="19"/>
  <c r="I59" i="19"/>
  <c r="I58" i="19"/>
  <c r="I57" i="19"/>
  <c r="I56" i="19"/>
  <c r="I55" i="19"/>
  <c r="I54" i="19"/>
  <c r="I53" i="19"/>
  <c r="I52" i="19"/>
  <c r="I51" i="19"/>
  <c r="I47" i="19"/>
  <c r="I46" i="19"/>
  <c r="I45" i="19"/>
  <c r="I44" i="19"/>
  <c r="I43" i="19"/>
  <c r="I42" i="19"/>
  <c r="I41" i="19"/>
  <c r="I40" i="19"/>
  <c r="I39" i="19"/>
  <c r="I38" i="19"/>
  <c r="I34" i="19"/>
  <c r="I33" i="19"/>
  <c r="I32" i="19"/>
  <c r="I31" i="19"/>
  <c r="I30" i="19"/>
  <c r="I29" i="19"/>
  <c r="I28" i="19"/>
  <c r="I27" i="19"/>
  <c r="I26" i="19"/>
  <c r="I25" i="19"/>
  <c r="I21" i="19"/>
  <c r="I20" i="19"/>
  <c r="I19" i="19"/>
  <c r="I18" i="19"/>
  <c r="I17" i="19"/>
  <c r="I16" i="19"/>
  <c r="I15" i="19"/>
  <c r="I14" i="19"/>
  <c r="I13" i="19"/>
  <c r="I12" i="19"/>
  <c r="U8" i="19" a="1"/>
  <c r="U8" i="19"/>
  <c r="R8" i="19" a="1"/>
  <c r="R8" i="19"/>
  <c r="O8" i="19" a="1"/>
  <c r="O8" i="19"/>
  <c r="L8" i="19" a="1"/>
  <c r="L8" i="19"/>
  <c r="D10" i="16"/>
  <c r="U7" i="19" a="1"/>
  <c r="U7" i="19"/>
  <c r="R7" i="19" a="1"/>
  <c r="R7" i="19"/>
  <c r="O7" i="19" a="1"/>
  <c r="O7" i="19"/>
  <c r="L7" i="19" a="1"/>
  <c r="L7" i="19"/>
  <c r="D9" i="16"/>
  <c r="H7" i="19"/>
  <c r="U6" i="19" a="1"/>
  <c r="U6" i="19"/>
  <c r="R6" i="19" a="1"/>
  <c r="R6" i="19"/>
  <c r="O6" i="19" a="1"/>
  <c r="O6" i="19"/>
  <c r="L6" i="19" a="1"/>
  <c r="L6" i="19"/>
  <c r="D8" i="16"/>
  <c r="H6" i="19"/>
  <c r="U5" i="19" a="1"/>
  <c r="U5" i="19"/>
  <c r="R5" i="19" a="1"/>
  <c r="R5" i="19"/>
  <c r="O5" i="19" a="1"/>
  <c r="O5" i="19"/>
  <c r="L5" i="19" a="1"/>
  <c r="L5" i="19"/>
  <c r="D7" i="16"/>
  <c r="H5" i="19"/>
  <c r="U4" i="19" a="1"/>
  <c r="U4" i="19"/>
  <c r="R4" i="19" a="1"/>
  <c r="R4" i="19"/>
  <c r="O4" i="19" a="1"/>
  <c r="O4" i="19"/>
  <c r="L4" i="19" a="1"/>
  <c r="L4" i="19"/>
  <c r="D6" i="16"/>
  <c r="H4" i="19"/>
  <c r="I59" i="18"/>
  <c r="I58" i="18"/>
  <c r="I57" i="18"/>
  <c r="I56" i="18"/>
  <c r="I55" i="18"/>
  <c r="I54" i="18"/>
  <c r="I53" i="18"/>
  <c r="I52" i="18"/>
  <c r="I51" i="18"/>
  <c r="I50" i="18"/>
  <c r="I46" i="18"/>
  <c r="I45" i="18"/>
  <c r="I44" i="18"/>
  <c r="I43" i="18"/>
  <c r="I42" i="18"/>
  <c r="I41" i="18"/>
  <c r="I40" i="18"/>
  <c r="I39" i="18"/>
  <c r="I38" i="18"/>
  <c r="I37" i="18"/>
  <c r="I33" i="18"/>
  <c r="I32" i="18"/>
  <c r="I31" i="18"/>
  <c r="I30" i="18"/>
  <c r="I29" i="18"/>
  <c r="I28" i="18"/>
  <c r="I27" i="18"/>
  <c r="I26" i="18"/>
  <c r="I25" i="18"/>
  <c r="I24" i="18"/>
  <c r="D5" i="18"/>
  <c r="I20" i="18"/>
  <c r="I19" i="18"/>
  <c r="I18" i="18"/>
  <c r="I17" i="18"/>
  <c r="I16" i="18"/>
  <c r="I15" i="18"/>
  <c r="I14" i="18"/>
  <c r="I13" i="18"/>
  <c r="I12" i="18"/>
  <c r="I11" i="18"/>
  <c r="O62" i="17"/>
  <c r="J62" i="17"/>
  <c r="O61" i="17"/>
  <c r="J61" i="17"/>
  <c r="O60" i="17"/>
  <c r="J60" i="17"/>
  <c r="O59" i="17"/>
  <c r="J59" i="17"/>
  <c r="O58" i="17"/>
  <c r="J58" i="17"/>
  <c r="O57" i="17"/>
  <c r="J57" i="17"/>
  <c r="O56" i="17"/>
  <c r="J56" i="17"/>
  <c r="O55" i="17"/>
  <c r="J55" i="17"/>
  <c r="O54" i="17"/>
  <c r="J54" i="17"/>
  <c r="O53" i="17"/>
  <c r="J53" i="17"/>
  <c r="O48" i="17"/>
  <c r="J48" i="17"/>
  <c r="O47" i="17"/>
  <c r="J47" i="17"/>
  <c r="O46" i="17"/>
  <c r="J46" i="17"/>
  <c r="O45" i="17"/>
  <c r="J45" i="17"/>
  <c r="O44" i="17"/>
  <c r="J44" i="17"/>
  <c r="O43" i="17"/>
  <c r="J43" i="17"/>
  <c r="O42" i="17"/>
  <c r="J42" i="17"/>
  <c r="O41" i="17"/>
  <c r="J41" i="17"/>
  <c r="O40" i="17"/>
  <c r="O49" i="17"/>
  <c r="H6" i="17"/>
  <c r="J40" i="17"/>
  <c r="O39" i="17"/>
  <c r="J39" i="17"/>
  <c r="O34" i="17"/>
  <c r="J34" i="17"/>
  <c r="O33" i="17"/>
  <c r="J33" i="17"/>
  <c r="O32" i="17"/>
  <c r="J32" i="17"/>
  <c r="O31" i="17"/>
  <c r="J31" i="17"/>
  <c r="O30" i="17"/>
  <c r="J30" i="17"/>
  <c r="O29" i="17"/>
  <c r="J29" i="17"/>
  <c r="O28" i="17"/>
  <c r="J28" i="17"/>
  <c r="O27" i="17"/>
  <c r="J27" i="17"/>
  <c r="O26" i="17"/>
  <c r="J26" i="17"/>
  <c r="O25" i="17"/>
  <c r="J25" i="17"/>
  <c r="O20" i="17"/>
  <c r="J20" i="17"/>
  <c r="O19" i="17"/>
  <c r="J19" i="17"/>
  <c r="O18" i="17"/>
  <c r="J18" i="17"/>
  <c r="O17" i="17"/>
  <c r="J17" i="17"/>
  <c r="O16" i="17"/>
  <c r="J16" i="17"/>
  <c r="O15" i="17"/>
  <c r="J15" i="17"/>
  <c r="O14" i="17"/>
  <c r="J14" i="17"/>
  <c r="O13" i="17"/>
  <c r="J13" i="17"/>
  <c r="O12" i="17"/>
  <c r="J12" i="17"/>
  <c r="O11" i="17"/>
  <c r="J11" i="17"/>
  <c r="D7" i="17"/>
  <c r="D6" i="17"/>
  <c r="D5" i="17"/>
  <c r="D4" i="17"/>
  <c r="D6" i="19"/>
  <c r="D7" i="19"/>
  <c r="D5" i="19"/>
  <c r="D4" i="19"/>
  <c r="D7" i="18"/>
  <c r="D6" i="18"/>
  <c r="D4" i="18"/>
  <c r="O63" i="17"/>
  <c r="H7" i="17"/>
  <c r="O35" i="17"/>
  <c r="H5" i="17"/>
  <c r="O21" i="17"/>
  <c r="H4" i="17"/>
  <c r="D23" i="11"/>
  <c r="D24" i="11"/>
  <c r="D25" i="11"/>
  <c r="D26" i="11"/>
  <c r="D22" i="11"/>
  <c r="D18" i="11"/>
  <c r="D19" i="11"/>
  <c r="D20" i="11"/>
  <c r="D21" i="11"/>
  <c r="D17" i="11"/>
  <c r="D13" i="11"/>
  <c r="D14" i="11"/>
  <c r="D15" i="11"/>
  <c r="D16" i="11"/>
  <c r="D12" i="11"/>
  <c r="U5" i="14" a="1"/>
  <c r="U5" i="14"/>
  <c r="U6" i="14" a="1"/>
  <c r="U6" i="14"/>
  <c r="U7" i="14" a="1"/>
  <c r="U7" i="14"/>
  <c r="U8" i="14" a="1"/>
  <c r="U8" i="14"/>
  <c r="U4" i="14" a="1"/>
  <c r="U4" i="14"/>
  <c r="R5" i="14" a="1"/>
  <c r="R5" i="14"/>
  <c r="R6" i="14" a="1"/>
  <c r="R6" i="14"/>
  <c r="R7" i="14" a="1"/>
  <c r="R7" i="14"/>
  <c r="R8" i="14" a="1"/>
  <c r="R8" i="14"/>
  <c r="R4" i="14" a="1"/>
  <c r="R4" i="14"/>
  <c r="O5" i="14" a="1"/>
  <c r="O5" i="14"/>
  <c r="O6" i="14" a="1"/>
  <c r="O6" i="14"/>
  <c r="O7" i="14" a="1"/>
  <c r="O7" i="14"/>
  <c r="O8" i="14" a="1"/>
  <c r="O8" i="14"/>
  <c r="O4" i="14" a="1"/>
  <c r="O4" i="14"/>
  <c r="L4" i="14" a="1"/>
  <c r="L4" i="14"/>
  <c r="L5" i="14" a="1"/>
  <c r="L5" i="14"/>
  <c r="D8" i="11"/>
  <c r="L6" i="14" a="1"/>
  <c r="L6" i="14"/>
  <c r="D9" i="11"/>
  <c r="L7" i="14" a="1"/>
  <c r="L7" i="14"/>
  <c r="D10" i="11"/>
  <c r="L8" i="14" a="1"/>
  <c r="L8" i="14"/>
  <c r="D11" i="11"/>
  <c r="D7" i="11"/>
  <c r="D5" i="11"/>
  <c r="H7" i="14"/>
  <c r="H6" i="14"/>
  <c r="H5" i="14"/>
  <c r="H4" i="14"/>
  <c r="I12" i="14"/>
  <c r="I13" i="14"/>
  <c r="I14" i="14"/>
  <c r="I15" i="14"/>
  <c r="I16" i="14"/>
  <c r="I17" i="14"/>
  <c r="I18" i="14"/>
  <c r="I19" i="14"/>
  <c r="I20" i="14"/>
  <c r="I21" i="14"/>
  <c r="I60" i="14"/>
  <c r="I59" i="14"/>
  <c r="I58" i="14"/>
  <c r="I57" i="14"/>
  <c r="I56" i="14"/>
  <c r="I55" i="14"/>
  <c r="I54" i="14"/>
  <c r="I53" i="14"/>
  <c r="I52" i="14"/>
  <c r="I51" i="14"/>
  <c r="I47" i="14"/>
  <c r="I46" i="14"/>
  <c r="I45" i="14"/>
  <c r="I44" i="14"/>
  <c r="I43" i="14"/>
  <c r="I42" i="14"/>
  <c r="I41" i="14"/>
  <c r="I40" i="14"/>
  <c r="I39" i="14"/>
  <c r="I38" i="14"/>
  <c r="I34" i="14"/>
  <c r="I33" i="14"/>
  <c r="I32" i="14"/>
  <c r="I31" i="14"/>
  <c r="I30" i="14"/>
  <c r="I29" i="14"/>
  <c r="I28" i="14"/>
  <c r="I27" i="14"/>
  <c r="I26" i="14"/>
  <c r="I25" i="14"/>
  <c r="I59" i="13"/>
  <c r="I58" i="13"/>
  <c r="I57" i="13"/>
  <c r="I56" i="13"/>
  <c r="I55" i="13"/>
  <c r="I54" i="13"/>
  <c r="I53" i="13"/>
  <c r="I52" i="13"/>
  <c r="I51" i="13"/>
  <c r="I50" i="13"/>
  <c r="I46" i="13"/>
  <c r="I45" i="13"/>
  <c r="I44" i="13"/>
  <c r="I43" i="13"/>
  <c r="I42" i="13"/>
  <c r="I41" i="13"/>
  <c r="I40" i="13"/>
  <c r="I39" i="13"/>
  <c r="I38" i="13"/>
  <c r="I37" i="13"/>
  <c r="I33" i="13"/>
  <c r="I32" i="13"/>
  <c r="I31" i="13"/>
  <c r="I30" i="13"/>
  <c r="I29" i="13"/>
  <c r="I28" i="13"/>
  <c r="I27" i="13"/>
  <c r="I26" i="13"/>
  <c r="I25" i="13"/>
  <c r="I24" i="13"/>
  <c r="I12" i="13"/>
  <c r="D4" i="13"/>
  <c r="I13" i="13"/>
  <c r="I14" i="13"/>
  <c r="I15" i="13"/>
  <c r="I16" i="13"/>
  <c r="I17" i="13"/>
  <c r="I18" i="13"/>
  <c r="I19" i="13"/>
  <c r="I20" i="13"/>
  <c r="I11" i="13"/>
  <c r="J54" i="10"/>
  <c r="J55" i="10"/>
  <c r="J56" i="10"/>
  <c r="J57" i="10"/>
  <c r="J58" i="10"/>
  <c r="J59" i="10"/>
  <c r="J60" i="10"/>
  <c r="J61" i="10"/>
  <c r="J62" i="10"/>
  <c r="J53" i="10"/>
  <c r="J40" i="10"/>
  <c r="J41" i="10"/>
  <c r="J42" i="10"/>
  <c r="J43" i="10"/>
  <c r="J44" i="10"/>
  <c r="J45" i="10"/>
  <c r="J46" i="10"/>
  <c r="J47" i="10"/>
  <c r="J48" i="10"/>
  <c r="J39" i="10"/>
  <c r="J26" i="10"/>
  <c r="J27" i="10"/>
  <c r="J28" i="10"/>
  <c r="J29" i="10"/>
  <c r="J30" i="10"/>
  <c r="J31" i="10"/>
  <c r="J32" i="10"/>
  <c r="J33" i="10"/>
  <c r="J34" i="10"/>
  <c r="J25" i="10"/>
  <c r="J12" i="10"/>
  <c r="J13" i="10"/>
  <c r="J14" i="10"/>
  <c r="J15" i="10"/>
  <c r="J16" i="10"/>
  <c r="J17" i="10"/>
  <c r="J18" i="10"/>
  <c r="J19" i="10"/>
  <c r="J20" i="10"/>
  <c r="J11" i="10"/>
  <c r="O54" i="10"/>
  <c r="O55" i="10"/>
  <c r="O56" i="10"/>
  <c r="O57" i="10"/>
  <c r="O58" i="10"/>
  <c r="O59" i="10"/>
  <c r="O60" i="10"/>
  <c r="O61" i="10"/>
  <c r="O62" i="10"/>
  <c r="O53" i="10"/>
  <c r="O40" i="10"/>
  <c r="O41" i="10"/>
  <c r="O42" i="10"/>
  <c r="O43" i="10"/>
  <c r="O44" i="10"/>
  <c r="O45" i="10"/>
  <c r="O46" i="10"/>
  <c r="O47" i="10"/>
  <c r="O48" i="10"/>
  <c r="O39" i="10"/>
  <c r="O26" i="10"/>
  <c r="O27" i="10"/>
  <c r="O28" i="10"/>
  <c r="O29" i="10"/>
  <c r="O30" i="10"/>
  <c r="O31" i="10"/>
  <c r="O32" i="10"/>
  <c r="O33" i="10"/>
  <c r="O34" i="10"/>
  <c r="O25" i="10"/>
  <c r="O12" i="10"/>
  <c r="O13" i="10"/>
  <c r="O14" i="10"/>
  <c r="O15" i="10"/>
  <c r="O16" i="10"/>
  <c r="O17" i="10"/>
  <c r="O18" i="10"/>
  <c r="O19" i="10"/>
  <c r="O20" i="10"/>
  <c r="O11" i="10"/>
  <c r="D7" i="10"/>
  <c r="D6" i="10"/>
  <c r="D5" i="10"/>
  <c r="D4" i="10"/>
  <c r="D6" i="14"/>
  <c r="D7" i="14"/>
  <c r="D5" i="14"/>
  <c r="D4" i="14"/>
  <c r="D7" i="13"/>
  <c r="D6" i="13"/>
  <c r="D5" i="13"/>
  <c r="O63" i="10"/>
  <c r="H7" i="10"/>
  <c r="O49" i="10"/>
  <c r="H6" i="10"/>
  <c r="O35" i="10"/>
  <c r="H5" i="10"/>
  <c r="O21" i="10"/>
  <c r="H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<sst xmlns="http://schemas.openxmlformats.org/spreadsheetml/2006/main" count="777" uniqueCount="82">
  <si>
    <t>Item 1</t>
  </si>
  <si>
    <t>Item 2</t>
  </si>
  <si>
    <t>Item 3</t>
  </si>
  <si>
    <t>Item 4</t>
  </si>
  <si>
    <t>Item 5</t>
  </si>
  <si>
    <t>Item 6</t>
  </si>
  <si>
    <t>Item 7</t>
  </si>
  <si>
    <t>Item 8</t>
  </si>
  <si>
    <t>Item 9</t>
  </si>
  <si>
    <t>Item 10</t>
  </si>
  <si>
    <t>Category</t>
  </si>
  <si>
    <t>Category A</t>
  </si>
  <si>
    <t>Category B</t>
  </si>
  <si>
    <t>Category C</t>
  </si>
  <si>
    <t>Category D</t>
  </si>
  <si>
    <t>Category E</t>
  </si>
  <si>
    <t>Transaction Date</t>
  </si>
  <si>
    <t>MM/DD/YY</t>
  </si>
  <si>
    <t>SKU</t>
  </si>
  <si>
    <t>Units Sold</t>
  </si>
  <si>
    <t>Total Sales Amount</t>
  </si>
  <si>
    <t>Customer Name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</si>
  <si>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</si>
  <si>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Item Description</t>
  </si>
  <si>
    <t>Order Date</t>
  </si>
  <si>
    <t>Expected Delivery Date</t>
  </si>
  <si>
    <t>Vendor</t>
  </si>
  <si>
    <t>Units Ordered</t>
  </si>
  <si>
    <t>Dimensions</t>
  </si>
  <si>
    <t>Starting Inventory</t>
  </si>
  <si>
    <t>Low Stock Threshold</t>
  </si>
  <si>
    <t>Unit Cost</t>
  </si>
  <si>
    <t>Markup</t>
  </si>
  <si>
    <t>Retail Price</t>
  </si>
  <si>
    <t>Total Sales Orders</t>
  </si>
  <si>
    <t>Pending Orders</t>
  </si>
  <si>
    <t>Incoming Inventory</t>
  </si>
  <si>
    <t>Current Stock Level</t>
  </si>
  <si>
    <t>Invoice No.</t>
  </si>
  <si>
    <t>Item Sold</t>
  </si>
  <si>
    <t>Inventory Value</t>
  </si>
  <si>
    <t>Total Inventory</t>
  </si>
  <si>
    <t>Quarter 1</t>
  </si>
  <si>
    <t>Quarter 2</t>
  </si>
  <si>
    <t>Quarter 3</t>
  </si>
  <si>
    <t>Quarter 4</t>
  </si>
  <si>
    <t>Total Stock Received by Quarter</t>
  </si>
  <si>
    <t>This data auto-populates from the tables below</t>
  </si>
  <si>
    <t>Total Inventory Value</t>
  </si>
  <si>
    <t>Total Inventory Value by Quarter</t>
  </si>
  <si>
    <t>Product Details Example</t>
  </si>
  <si>
    <t>Purchase Details Example</t>
  </si>
  <si>
    <t>Total Spend on Inventory</t>
  </si>
  <si>
    <t>Order Reference No.</t>
  </si>
  <si>
    <t>Name</t>
  </si>
  <si>
    <t>Sales Details Example</t>
  </si>
  <si>
    <t>Ship Date</t>
  </si>
  <si>
    <t>Total 
Purchase</t>
  </si>
  <si>
    <t>Cost Per Unit</t>
  </si>
  <si>
    <t>Total Sales Revenue by Quarter</t>
  </si>
  <si>
    <t>Customer A</t>
  </si>
  <si>
    <t>Customer B</t>
  </si>
  <si>
    <t>Customer C</t>
  </si>
  <si>
    <t>Customer D</t>
  </si>
  <si>
    <t>Customer E</t>
  </si>
  <si>
    <t>Customer F</t>
  </si>
  <si>
    <t>Customer G</t>
  </si>
  <si>
    <t>Customer H</t>
  </si>
  <si>
    <t>Customer I</t>
  </si>
  <si>
    <t>Customer J</t>
  </si>
  <si>
    <t>Total Units Sold by Quarter</t>
  </si>
  <si>
    <t>Top 5 Items Sold</t>
  </si>
  <si>
    <t>Q1</t>
  </si>
  <si>
    <t>Q2</t>
  </si>
  <si>
    <t>Q3</t>
  </si>
  <si>
    <t>Q4</t>
  </si>
  <si>
    <t>Shaded cells auto-poplate. Enter data in non-shaded cells only.</t>
  </si>
  <si>
    <t>CLICK HERE TO CREATE IN SMARTSHEET</t>
  </si>
  <si>
    <t>Top 5 Items Sold Per Quarter</t>
  </si>
  <si>
    <t>To feed the dashboards charts, enter data on the product, purchase, and sales. These charts will then auto-populate.</t>
  </si>
  <si>
    <t>Inventory Management Template Example</t>
  </si>
  <si>
    <t xml:space="preserve">Inventory Management Template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</si>
</sst>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_-* #,##0.00_-;\-* #,##0.00_-;_-* &quot;-&quot;??_-;_-@_-"/>
    <numFmt numFmtId="166" formatCode="mm/dd/yy;@"/>
  </numFmts>
  <fonts count="24" x14ac:knownFonts="1">
    <font>
      <sz val="11"/>
      <color theme="1"/>
      <name val="Aptos Narrow"/>
      <family val="2"/>
      <scheme val="minor"/>
    </font>
    <font>
      <sz val="12"/>
      <color theme="1"/>
      <name val="Arial"/>
      <family val="2"/>
    </font>
    <font>
      <sz val="11"/>
      <color theme="0"/>
      <name val="Century Gothic"/>
      <family val="2"/>
    </font>
    <font>
      <sz val="8"/>
      <name val="Aptos Narrow"/>
      <family val="2"/>
      <scheme val="minor"/>
    </font>
    <font>
      <sz val="11"/>
      <color theme="1" tint="0.34998626667073579"/>
      <name val="Century Gothic"/>
      <family val="2"/>
    </font>
    <font>
      <sz val="12"/>
      <color theme="1"/>
      <name val="Aptos Narrow"/>
      <family val="2"/>
      <scheme val="minor"/>
    </font>
    <font>
      <sz val="11"/>
      <color theme="1"/>
      <name val="Aptos Narrow"/>
      <family val="2"/>
      <scheme val="minor"/>
    </font>
    <font>
      <b/>
      <sz val="22"/>
      <color theme="1" tint="0.34998626667073579"/>
      <name val="Century Gothic"/>
      <family val="2"/>
    </font>
    <font>
      <b/>
      <sz val="11"/>
      <color theme="0"/>
      <name val="Century Gothic"/>
      <family val="2"/>
    </font>
    <font>
      <b/>
      <sz val="18"/>
      <color theme="1"/>
      <name val="Century Gothic"/>
      <family val="2"/>
    </font>
    <font>
      <sz val="22"/>
      <color theme="0"/>
      <name val="Century Gothic"/>
      <family val="2"/>
    </font>
    <font>
      <sz val="15"/>
      <color theme="1" tint="0.34998626667073579"/>
      <name val="Century Gothic"/>
      <family val="2"/>
    </font>
    <font>
      <sz val="14"/>
      <color theme="0"/>
      <name val="Century Gothic"/>
      <family val="2"/>
    </font>
    <font>
      <b/>
      <sz val="14"/>
      <color theme="1" tint="0.249977111117893"/>
      <name val="Century Gothic"/>
      <family val="2"/>
    </font>
    <font>
      <sz val="32"/>
      <color theme="1" tint="0.34998626667073579"/>
      <name val="Century Gothic"/>
      <family val="2"/>
    </font>
    <font>
      <b/>
      <sz val="18"/>
      <color theme="1" tint="0.34998626667073579"/>
      <name val="Century Gothic"/>
      <family val="2"/>
    </font>
    <font>
      <i/>
      <sz val="11"/>
      <color theme="1" tint="0.34998626667073579"/>
      <name val="Century Gothic"/>
      <family val="2"/>
    </font>
    <font>
      <b/>
      <sz val="14"/>
      <color theme="1" tint="0.34998626667073579"/>
      <name val="Century Gothic"/>
      <family val="2"/>
    </font>
    <font>
      <b/>
      <sz val="15"/>
      <color theme="1" tint="0.34998626667073579"/>
      <name val="Century Gothic"/>
      <family val="2"/>
    </font>
    <font>
      <b/>
      <sz val="20"/>
      <color theme="1" tint="0.34998626667073579"/>
      <name val="Century Gothic"/>
      <family val="2"/>
    </font>
    <font>
      <sz val="35"/>
      <color theme="1"/>
      <name val="Aptos Narrow"/>
      <family val="2"/>
      <scheme val="minor"/>
    </font>
    <font>
      <u/>
      <sz val="11"/>
      <color theme="10"/>
      <name val="Aptos Narrow"/>
      <family val="2"/>
      <scheme val="minor"/>
    </font>
    <font>
      <b/>
      <u/>
      <sz val="22"/>
      <color theme="0"/>
      <name val="Century Gothic"/>
      <family val="1"/>
    </font>
    <font>
      <b/>
      <sz val="22"/>
      <color rgb="FF001033"/>
      <name val="Century Gothic"/>
      <family val="2"/>
    </font>
  </fonts>
  <fills count="1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4"/>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D9665"/>
        <bgColor indexed="64"/>
      </patternFill>
    </fill>
    <fill>
      <patternFill patternType="solid">
        <fgColor rgb="FFE98045"/>
        <bgColor indexed="64"/>
      </patternFill>
    </fill>
    <fill>
      <patternFill patternType="solid">
        <fgColor rgb="FFF1F488"/>
        <bgColor indexed="64"/>
      </patternFill>
    </fill>
    <fill>
      <patternFill patternType="solid">
        <fgColor rgb="FFFAFBD1"/>
        <bgColor indexed="64"/>
      </patternFill>
    </fill>
    <fill>
      <patternFill patternType="solid">
        <fgColor rgb="FFE9ED37"/>
        <bgColor indexed="64"/>
      </patternFill>
    </fill>
    <fill>
      <patternFill patternType="solid">
        <fgColor rgb="FF00BD32"/>
        <bgColor indexed="64"/>
      </patternFill>
    </fill>
  </fills>
  <borders count="26">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ck">
        <color theme="0" tint="-0.34998626667073579"/>
      </left>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style="thick">
        <color theme="0" tint="-0.24994659260841701"/>
      </bottom>
      <diagonal/>
    </border>
    <border>
      <left style="thin">
        <color theme="0" tint="-0.34998626667073579"/>
      </left>
      <right style="thin">
        <color theme="0" tint="-0.34998626667073579"/>
      </right>
      <top/>
      <bottom style="thin">
        <color theme="0" tint="-0.34998626667073579"/>
      </bottom>
      <diagonal/>
    </border>
    <border>
      <left/>
      <right/>
      <top style="thick">
        <color theme="0" tint="-0.24994659260841701"/>
      </top>
      <bottom/>
      <diagonal/>
    </border>
    <border>
      <left/>
      <right style="thin">
        <color theme="0" tint="-0.34998626667073579"/>
      </right>
      <top style="thick">
        <color theme="0" tint="-0.24994659260841701"/>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style="thick">
        <color theme="0" tint="-0.24994659260841701"/>
      </top>
      <bottom style="thin">
        <color theme="0" tint="-0.24994659260841701"/>
      </bottom>
      <diagonal/>
    </border>
    <border>
      <left/>
      <right style="thin">
        <color theme="0" tint="-0.24994659260841701"/>
      </right>
      <top/>
      <bottom/>
      <diagonal/>
    </border>
    <border>
      <left/>
      <right/>
      <top/>
      <bottom style="thin">
        <color theme="0" tint="-0.24994659260841701"/>
      </bottom>
      <diagonal/>
    </border>
    <border>
      <left style="thick">
        <color theme="0" tint="-0.24994659260841701"/>
      </left>
      <right style="thick">
        <color theme="0" tint="-0.24994659260841701"/>
      </right>
      <top style="thick">
        <color theme="0" tint="-0.24994659260841701"/>
      </top>
      <bottom style="thick">
        <color theme="0" tint="-0.24994659260841701"/>
      </bottom>
      <diagonal/>
    </border>
    <border>
      <left style="thick">
        <color theme="0" tint="-0.24994659260841701"/>
      </left>
      <right style="thick">
        <color theme="0" tint="-0.24994659260841701"/>
      </right>
      <top style="thick">
        <color theme="0" tint="-0.24994659260841701"/>
      </top>
      <bottom style="thin">
        <color theme="0" tint="-0.24994659260841701"/>
      </bottom>
      <diagonal/>
    </border>
    <border>
      <left style="thick">
        <color theme="0" tint="-0.24994659260841701"/>
      </left>
      <right style="thick">
        <color theme="0" tint="-0.24994659260841701"/>
      </right>
      <top style="thin">
        <color theme="0" tint="-0.24994659260841701"/>
      </top>
      <bottom style="thin">
        <color theme="0" tint="-0.24994659260841701"/>
      </bottom>
      <diagonal/>
    </border>
    <border>
      <left style="thick">
        <color theme="0" tint="-0.24994659260841701"/>
      </left>
      <right style="thick">
        <color theme="0" tint="-0.24994659260841701"/>
      </right>
      <top style="thin">
        <color theme="0" tint="-0.24994659260841701"/>
      </top>
      <bottom style="thick">
        <color theme="0" tint="-0.24994659260841701"/>
      </bottom>
      <diagonal/>
    </border>
    <border>
      <left style="thick">
        <color theme="0" tint="-0.24994659260841701"/>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style="thick">
        <color theme="0" tint="-0.24994659260841701"/>
      </left>
      <right/>
      <top style="thin">
        <color theme="0" tint="-0.24994659260841701"/>
      </top>
      <bottom style="thick">
        <color theme="0" tint="-0.24994659260841701"/>
      </bottom>
      <diagonal/>
    </border>
    <border>
      <left style="thick">
        <color theme="0" tint="-0.24994659260841701"/>
      </left>
      <right/>
      <top style="thick">
        <color theme="0" tint="-0.24994659260841701"/>
      </top>
      <bottom style="thin">
        <color theme="0" tint="-0.24994659260841701"/>
      </bottom>
      <diagonal/>
    </border>
    <border>
      <left style="thin">
        <color theme="0" tint="-0.24994659260841701"/>
      </left>
      <right style="thick">
        <color theme="0" tint="-0.24994659260841701"/>
      </right>
      <top style="thick">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ck">
        <color theme="0" tint="-0.24994659260841701"/>
      </bottom>
      <diagonal/>
    </border>
  </borders>
  <cellStyleXfs count="5">
    <xf numFmtId="0" fontId="0" fillId="0" borderId="0"/>
    <xf numFmtId="0" fontId="5" fillId="0" borderId="0"/>
    <xf numFmtId="165" fontId="5" fillId="0" borderId="0" applyFont="0" applyFill="0" applyBorder="0" applyAlignment="0" applyProtection="0"/>
    <xf numFmtId="44" fontId="6" fillId="0" borderId="0" applyFont="0" applyFill="0" applyBorder="0" applyAlignment="0" applyProtection="0"/>
    <xf numFmtId="0" fontId="21" fillId="0" borderId="0" applyNumberFormat="0" applyFill="0" applyBorder="0" applyAlignment="0" applyProtection="0"/>
  </cellStyleXfs>
  <cellXfs count="89">
    <xf numFmtId="0" fontId="0" fillId="0" borderId="0" xfId="0"/>
    <xf numFmtId="0" fontId="4" fillId="0" borderId="1" xfId="0" applyFont="1" applyBorder="1" applyAlignment="1">
      <alignment horizontal="left" vertical="center" wrapText="1" indent="1"/>
    </xf>
    <xf numFmtId="0" fontId="4" fillId="0" borderId="1" xfId="0" applyFont="1" applyBorder="1" applyAlignment="1">
      <alignment horizontal="left" vertical="center" indent="1"/>
    </xf>
    <xf numFmtId="0" fontId="4" fillId="0" borderId="1" xfId="0" applyFont="1" applyBorder="1" applyAlignment="1">
      <alignment horizontal="center" vertical="center" wrapText="1"/>
    </xf>
    <xf numFmtId="1" fontId="4" fillId="3" borderId="1" xfId="0" applyNumberFormat="1" applyFont="1" applyFill="1" applyBorder="1" applyAlignment="1">
      <alignment horizontal="center" vertical="center" wrapText="1"/>
    </xf>
    <xf numFmtId="0" fontId="5" fillId="0" borderId="0" xfId="1"/>
    <xf numFmtId="0" fontId="1" fillId="0" borderId="2" xfId="1" applyFont="1" applyBorder="1" applyAlignment="1">
      <alignment horizontal="left" vertical="center" wrapText="1" indent="2"/>
    </xf>
    <xf numFmtId="0" fontId="4" fillId="0" borderId="1" xfId="0" applyFont="1" applyBorder="1" applyAlignment="1">
      <alignment horizontal="center" vertical="center"/>
    </xf>
    <xf numFmtId="164" fontId="4" fillId="2" borderId="1" xfId="3"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4" fillId="0" borderId="6" xfId="0" applyFont="1" applyBorder="1" applyAlignment="1">
      <alignment horizontal="left" vertical="center" wrapText="1" indent="1"/>
    </xf>
    <xf numFmtId="0" fontId="4" fillId="0" borderId="6" xfId="0" applyFont="1" applyBorder="1" applyAlignment="1">
      <alignment horizontal="left" vertical="center" indent="1"/>
    </xf>
    <xf numFmtId="1" fontId="4" fillId="3" borderId="6" xfId="0" applyNumberFormat="1" applyFont="1" applyFill="1" applyBorder="1" applyAlignment="1">
      <alignment horizontal="center" vertical="center" wrapText="1"/>
    </xf>
    <xf numFmtId="0" fontId="4" fillId="0" borderId="6" xfId="0" applyFont="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left" vertical="center" wrapText="1" inden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indent="1"/>
    </xf>
    <xf numFmtId="0" fontId="4" fillId="3" borderId="6" xfId="0" applyFont="1" applyFill="1" applyBorder="1" applyAlignment="1">
      <alignment horizontal="center" vertical="center" wrapText="1"/>
    </xf>
    <xf numFmtId="0" fontId="7" fillId="0" borderId="0" xfId="0" applyFont="1" applyAlignment="1">
      <alignment vertical="center"/>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5" borderId="1" xfId="0" applyFont="1" applyFill="1" applyBorder="1" applyAlignment="1">
      <alignment horizontal="center" vertical="center" wrapText="1"/>
    </xf>
    <xf numFmtId="164" fontId="4" fillId="6" borderId="1" xfId="0" applyNumberFormat="1" applyFont="1" applyFill="1" applyBorder="1" applyAlignment="1">
      <alignment horizontal="center" vertical="center" wrapText="1"/>
    </xf>
    <xf numFmtId="8" fontId="4" fillId="3" borderId="1" xfId="0" applyNumberFormat="1" applyFont="1" applyFill="1" applyBorder="1" applyAlignment="1">
      <alignment horizontal="center" vertical="center" wrapText="1"/>
    </xf>
    <xf numFmtId="164" fontId="4" fillId="3" borderId="1"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left" vertical="center" wrapText="1" indent="1"/>
    </xf>
    <xf numFmtId="0" fontId="4" fillId="0" borderId="7" xfId="0" applyFont="1" applyBorder="1" applyAlignment="1">
      <alignment horizontal="left" vertical="center" indent="1"/>
    </xf>
    <xf numFmtId="1" fontId="4" fillId="3"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xf>
    <xf numFmtId="8" fontId="4" fillId="3" borderId="7" xfId="0" applyNumberFormat="1" applyFont="1" applyFill="1" applyBorder="1" applyAlignment="1">
      <alignment horizontal="center" vertical="center" wrapText="1"/>
    </xf>
    <xf numFmtId="164" fontId="4" fillId="3" borderId="7" xfId="0" applyNumberFormat="1" applyFont="1" applyFill="1" applyBorder="1" applyAlignment="1">
      <alignment horizontal="center" vertical="center" wrapText="1"/>
    </xf>
    <xf numFmtId="0" fontId="4" fillId="3" borderId="7" xfId="0" applyFont="1" applyFill="1" applyBorder="1" applyAlignment="1">
      <alignment horizontal="center" vertical="center" wrapText="1"/>
    </xf>
    <xf numFmtId="1" fontId="9" fillId="2" borderId="1" xfId="0" applyNumberFormat="1" applyFont="1" applyFill="1" applyBorder="1" applyAlignment="1">
      <alignment horizontal="center" vertical="center"/>
    </xf>
    <xf numFmtId="0" fontId="11" fillId="0" borderId="0" xfId="0" applyFont="1"/>
    <xf numFmtId="164" fontId="13" fillId="0" borderId="8" xfId="0" applyNumberFormat="1" applyFont="1" applyBorder="1" applyAlignment="1">
      <alignment horizontal="center" vertical="center"/>
    </xf>
    <xf numFmtId="0" fontId="14" fillId="0" borderId="0" xfId="0" applyFont="1"/>
    <xf numFmtId="0" fontId="15" fillId="0" borderId="0" xfId="0" applyFont="1"/>
    <xf numFmtId="0" fontId="16" fillId="0" borderId="0" xfId="0" applyFont="1" applyAlignment="1">
      <alignment vertical="center"/>
    </xf>
    <xf numFmtId="164" fontId="9" fillId="2" borderId="1" xfId="0" applyNumberFormat="1" applyFont="1" applyFill="1" applyBorder="1" applyAlignment="1">
      <alignment horizontal="center" vertical="center"/>
    </xf>
    <xf numFmtId="164" fontId="9" fillId="0" borderId="0" xfId="0" applyNumberFormat="1" applyFont="1" applyAlignment="1">
      <alignment horizontal="center" vertical="center"/>
    </xf>
    <xf numFmtId="0" fontId="10" fillId="0" borderId="0" xfId="0" applyFont="1" applyAlignment="1">
      <alignment horizontal="left" vertical="center" indent="1"/>
    </xf>
    <xf numFmtId="0" fontId="4" fillId="3" borderId="6" xfId="0" applyFont="1" applyFill="1" applyBorder="1" applyAlignment="1">
      <alignment horizontal="center" vertical="center"/>
    </xf>
    <xf numFmtId="8" fontId="4" fillId="3" borderId="6" xfId="0" applyNumberFormat="1" applyFont="1" applyFill="1" applyBorder="1" applyAlignment="1">
      <alignment horizontal="center" vertical="center" wrapText="1"/>
    </xf>
    <xf numFmtId="164" fontId="4" fillId="3" borderId="6" xfId="0" applyNumberFormat="1" applyFont="1" applyFill="1" applyBorder="1" applyAlignment="1">
      <alignment horizontal="center" vertical="center" wrapText="1"/>
    </xf>
    <xf numFmtId="164" fontId="13" fillId="0" borderId="12" xfId="0" applyNumberFormat="1" applyFont="1" applyBorder="1" applyAlignment="1">
      <alignment horizontal="center" vertical="center"/>
    </xf>
    <xf numFmtId="0" fontId="8" fillId="8" borderId="1" xfId="0" applyFont="1" applyFill="1" applyBorder="1" applyAlignment="1">
      <alignment horizontal="center" vertical="center" wrapText="1"/>
    </xf>
    <xf numFmtId="0" fontId="8" fillId="8" borderId="1" xfId="0" applyFont="1" applyFill="1" applyBorder="1" applyAlignment="1">
      <alignment horizontal="left" vertical="center" wrapText="1" indent="1"/>
    </xf>
    <xf numFmtId="1" fontId="4" fillId="0" borderId="1" xfId="0" applyNumberFormat="1" applyFont="1" applyBorder="1" applyAlignment="1">
      <alignment horizontal="center" vertical="center"/>
    </xf>
    <xf numFmtId="164" fontId="4" fillId="0" borderId="1" xfId="0" applyNumberFormat="1" applyFont="1" applyBorder="1" applyAlignment="1">
      <alignment horizontal="center" vertical="center"/>
    </xf>
    <xf numFmtId="44" fontId="4" fillId="6" borderId="1" xfId="0" applyNumberFormat="1" applyFont="1" applyFill="1" applyBorder="1" applyAlignment="1">
      <alignment horizontal="left" vertical="center" indent="1"/>
    </xf>
    <xf numFmtId="164" fontId="9" fillId="11" borderId="1" xfId="0" applyNumberFormat="1" applyFont="1" applyFill="1" applyBorder="1" applyAlignment="1">
      <alignment horizontal="center" vertical="center"/>
    </xf>
    <xf numFmtId="166" fontId="4" fillId="0" borderId="1" xfId="0" applyNumberFormat="1" applyFont="1" applyBorder="1" applyAlignment="1">
      <alignment horizontal="center" vertical="center"/>
    </xf>
    <xf numFmtId="164" fontId="9" fillId="12" borderId="1" xfId="0" applyNumberFormat="1" applyFont="1" applyFill="1" applyBorder="1" applyAlignment="1">
      <alignment horizontal="center" vertical="center"/>
    </xf>
    <xf numFmtId="0" fontId="8" fillId="13" borderId="1" xfId="0" applyFont="1" applyFill="1" applyBorder="1" applyAlignment="1">
      <alignment horizontal="center" vertical="center" wrapText="1"/>
    </xf>
    <xf numFmtId="0" fontId="8" fillId="13" borderId="1" xfId="0" applyFont="1" applyFill="1" applyBorder="1" applyAlignment="1">
      <alignment horizontal="left" vertical="center" wrapText="1" indent="1"/>
    </xf>
    <xf numFmtId="1" fontId="9" fillId="12" borderId="1" xfId="0" applyNumberFormat="1" applyFont="1" applyFill="1" applyBorder="1" applyAlignment="1">
      <alignment horizontal="center" vertical="center"/>
    </xf>
    <xf numFmtId="164" fontId="19" fillId="16" borderId="15" xfId="0" applyNumberFormat="1" applyFont="1" applyFill="1" applyBorder="1" applyAlignment="1">
      <alignment horizontal="center" vertical="center"/>
    </xf>
    <xf numFmtId="0" fontId="20" fillId="0" borderId="0" xfId="0" applyFont="1"/>
    <xf numFmtId="1" fontId="9" fillId="0" borderId="0" xfId="0" applyNumberFormat="1" applyFont="1" applyAlignment="1">
      <alignment horizontal="center" vertical="center"/>
    </xf>
    <xf numFmtId="0" fontId="19" fillId="15" borderId="14" xfId="0" applyFont="1" applyFill="1" applyBorder="1" applyAlignment="1">
      <alignment horizontal="center" vertical="center"/>
    </xf>
    <xf numFmtId="0" fontId="19" fillId="15" borderId="21" xfId="0" applyFont="1" applyFill="1" applyBorder="1" applyAlignment="1">
      <alignment horizontal="center" vertical="center"/>
    </xf>
    <xf numFmtId="0" fontId="19" fillId="15" borderId="22" xfId="0" applyFont="1" applyFill="1" applyBorder="1" applyAlignment="1">
      <alignment horizontal="center" vertical="center"/>
    </xf>
    <xf numFmtId="1" fontId="18" fillId="16" borderId="23" xfId="0" applyNumberFormat="1" applyFont="1" applyFill="1" applyBorder="1" applyAlignment="1">
      <alignment horizontal="center" vertical="center"/>
    </xf>
    <xf numFmtId="1" fontId="18" fillId="16" borderId="24" xfId="0" applyNumberFormat="1" applyFont="1" applyFill="1" applyBorder="1" applyAlignment="1">
      <alignment horizontal="center" vertical="center"/>
    </xf>
    <xf numFmtId="1" fontId="18" fillId="16" borderId="25" xfId="0" applyNumberFormat="1" applyFont="1" applyFill="1" applyBorder="1" applyAlignment="1">
      <alignment horizontal="center" vertical="center"/>
    </xf>
    <xf numFmtId="0" fontId="16" fillId="0" borderId="0" xfId="0" applyFont="1"/>
    <xf numFmtId="0" fontId="0" fillId="0" borderId="0" xfId="0" applyAlignment="1">
      <alignment horizontal="center" vertical="center"/>
    </xf>
    <xf numFmtId="0" fontId="23" fillId="0" borderId="0" xfId="0" applyFont="1" applyAlignment="1">
      <alignment vertical="center"/>
    </xf>
    <xf numFmtId="0" fontId="19" fillId="15" borderId="19" xfId="0" applyFont="1" applyFill="1" applyBorder="1" applyAlignment="1">
      <alignment horizontal="center" vertical="center"/>
    </xf>
    <xf numFmtId="0" fontId="19" fillId="15" borderId="20" xfId="0" applyFont="1" applyFill="1" applyBorder="1" applyAlignment="1">
      <alignment horizontal="center" vertical="center"/>
    </xf>
    <xf numFmtId="0" fontId="22" fillId="18" borderId="0" xfId="4" applyFont="1" applyFill="1" applyAlignment="1">
      <alignment horizontal="center" vertical="center"/>
    </xf>
    <xf numFmtId="0" fontId="19" fillId="17" borderId="16" xfId="0" applyFont="1" applyFill="1" applyBorder="1" applyAlignment="1">
      <alignment horizontal="center" vertical="center"/>
    </xf>
    <xf numFmtId="0" fontId="19" fillId="17" borderId="17" xfId="0" applyFont="1" applyFill="1" applyBorder="1" applyAlignment="1">
      <alignment horizontal="center" vertical="center"/>
    </xf>
    <xf numFmtId="0" fontId="19" fillId="17" borderId="18" xfId="0" applyFont="1" applyFill="1" applyBorder="1" applyAlignment="1">
      <alignment horizontal="center" vertical="center"/>
    </xf>
    <xf numFmtId="0" fontId="10" fillId="7" borderId="1" xfId="0" applyFont="1" applyFill="1" applyBorder="1" applyAlignment="1">
      <alignment horizontal="left" vertical="center" indent="1"/>
    </xf>
    <xf numFmtId="0" fontId="12" fillId="5" borderId="9" xfId="0" applyFont="1" applyFill="1" applyBorder="1" applyAlignment="1">
      <alignment horizontal="right" vertical="center" indent="1"/>
    </xf>
    <xf numFmtId="0" fontId="12" fillId="5" borderId="10" xfId="0" applyFont="1" applyFill="1" applyBorder="1" applyAlignment="1">
      <alignment horizontal="right" vertical="center" indent="1"/>
    </xf>
    <xf numFmtId="0" fontId="10" fillId="7" borderId="4" xfId="0" applyFont="1" applyFill="1" applyBorder="1" applyAlignment="1">
      <alignment horizontal="center" vertical="center"/>
    </xf>
    <xf numFmtId="0" fontId="10" fillId="7" borderId="3" xfId="0" applyFont="1" applyFill="1" applyBorder="1" applyAlignment="1">
      <alignment horizontal="center" vertical="center"/>
    </xf>
    <xf numFmtId="0" fontId="17" fillId="10" borderId="12" xfId="0" applyFont="1" applyFill="1" applyBorder="1" applyAlignment="1">
      <alignment horizontal="right" vertical="center" indent="1"/>
    </xf>
    <xf numFmtId="0" fontId="10" fillId="9" borderId="4" xfId="0" applyFont="1" applyFill="1" applyBorder="1" applyAlignment="1">
      <alignment horizontal="left" vertical="center" indent="1"/>
    </xf>
    <xf numFmtId="0" fontId="10" fillId="9" borderId="11" xfId="0" applyFont="1" applyFill="1" applyBorder="1" applyAlignment="1">
      <alignment horizontal="left" vertical="center" indent="1"/>
    </xf>
    <xf numFmtId="0" fontId="10" fillId="0" borderId="0" xfId="0" applyFont="1" applyAlignment="1">
      <alignment horizontal="center" vertical="center"/>
    </xf>
    <xf numFmtId="0" fontId="10" fillId="7" borderId="5" xfId="0" applyFont="1" applyFill="1" applyBorder="1" applyAlignment="1">
      <alignment horizontal="center" vertical="center"/>
    </xf>
    <xf numFmtId="0" fontId="10" fillId="7" borderId="13" xfId="0" applyFont="1" applyFill="1" applyBorder="1" applyAlignment="1">
      <alignment horizontal="center" vertical="center"/>
    </xf>
    <xf numFmtId="0" fontId="10" fillId="14" borderId="4" xfId="0" applyFont="1" applyFill="1" applyBorder="1" applyAlignment="1">
      <alignment horizontal="left" vertical="center" indent="1"/>
    </xf>
    <xf numFmtId="0" fontId="10" fillId="14" borderId="11" xfId="0" applyFont="1" applyFill="1" applyBorder="1" applyAlignment="1">
      <alignment horizontal="left" vertical="center" indent="1"/>
    </xf>
  </cellXfs>
  <cellStyles count="5">
    <cellStyle name="Comma 2" xfId="2" xr:uid="{FA6D9C5C-3888-4AF0-B761-BC1430FC5AFE}"/>
    <cellStyle name="Currency" xfId="3" builtinId="4"/>
    <cellStyle name="Hyperlink" xfId="4" builtinId="8"/>
    <cellStyle name="Normal" xfId="0" builtinId="0"/>
    <cellStyle name="Normal 2" xfId="1" xr:uid="{B4B4FF18-FF9E-4C05-8D22-95EB39CCD200}"/>
  </cellStyles>
  <dxfs count="188">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1"/>
        <color rgb="FF595959"/>
        <name val="Century Gothic"/>
        <family val="2"/>
        <scheme val="none"/>
      </font>
      <alignment horizontal="center" vertical="center" textRotation="0" wrapText="1" indent="0" justifyLastLine="0" shrinkToFit="0" readingOrder="0"/>
    </dxf>
    <dxf>
      <border outline="0">
        <bottom style="thin">
          <color rgb="FFBFBFBF"/>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1"/>
        <color rgb="FF595959"/>
        <name val="Century Gothic"/>
        <family val="2"/>
        <scheme val="none"/>
      </font>
      <alignment horizontal="center" vertical="center" textRotation="0" wrapText="1" indent="0" justifyLastLine="0" shrinkToFit="0" readingOrder="0"/>
    </dxf>
    <dxf>
      <border outline="0">
        <bottom style="thin">
          <color rgb="FFBFBFBF"/>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1"/>
        <color rgb="FF595959"/>
        <name val="Century Gothic"/>
        <family val="2"/>
        <scheme val="none"/>
      </font>
      <alignment horizontal="center" vertical="center" textRotation="0" wrapText="1" indent="0" justifyLastLine="0" shrinkToFit="0" readingOrder="0"/>
    </dxf>
    <dxf>
      <border outline="0">
        <bottom style="thin">
          <color rgb="FFBFBFBF"/>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outline="0">
        <top style="thin">
          <color rgb="FFBFBFBF"/>
        </top>
      </border>
    </dxf>
    <dxf>
      <border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1"/>
        <color rgb="FF595959"/>
        <name val="Century Gothic"/>
        <family val="2"/>
        <scheme val="none"/>
      </font>
      <alignment horizontal="center" vertical="center" textRotation="0" wrapText="1" indent="0" justifyLastLine="0" shrinkToFit="0" readingOrder="0"/>
    </dxf>
    <dxf>
      <border outline="0">
        <bottom style="thin">
          <color rgb="FFBFBFBF"/>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64"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2" formatCode="&quot;$&quot;#,##0.00_);[Red]\(&quot;$&quot;#,##0.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0"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1"/>
        <color theme="1" tint="0.34998626667073579"/>
        <name val="Century Gothic"/>
        <family val="2"/>
        <scheme val="none"/>
      </font>
      <alignment horizontal="left" vertical="center" textRotation="0" wrapText="1" relativeIndent="1"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1"/>
        <color theme="1" tint="0.34998626667073579"/>
        <name val="Century Gothic"/>
        <family val="2"/>
        <scheme val="none"/>
      </font>
      <alignment horizontal="center" vertical="center" textRotation="0" wrapText="1" indent="0" justifyLastLine="0" shrinkToFit="0" readingOrder="0"/>
    </dxf>
    <dxf>
      <border outline="0">
        <bottom style="thin">
          <color theme="0" tint="-0.24994659260841701"/>
        </bottom>
      </border>
    </dxf>
    <dxf>
      <font>
        <b val="0"/>
        <i val="0"/>
        <strike val="0"/>
        <condense val="0"/>
        <extend val="0"/>
        <outline val="0"/>
        <shadow val="0"/>
        <u val="none"/>
        <vertAlign val="baseline"/>
        <sz val="11"/>
        <color theme="0"/>
        <name val="Century Gothic"/>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s>
  <tableStyles count="0" defaultTableStyle="TableStyleMedium2" defaultPivotStyle="PivotStyleLight16"/>
  <colors>
    <mruColors>
      <color rgb="FF001033"/>
      <color rgb="FF00BD32"/>
      <color rgb="FFFAFBD1"/>
      <color rgb="FFE9ED37"/>
      <color rgb="FFF1F488"/>
      <color rgb="FFE98045"/>
      <color rgb="FFED9665"/>
      <color rgb="FFF6E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200">
                <a:latin typeface="Century Gothic" panose="020B0502020202020204" pitchFamily="34" charset="0"/>
              </a:rPr>
              <a:t>Total Stock Received by Quarter</a:t>
            </a:r>
          </a:p>
        </c:rich>
      </c:tx>
      <c:overlay val="0"/>
      <c:spPr>
        <a:noFill/>
        <a:ln>
          <a:noFill/>
        </a:ln>
        <a:effectLst/>
      </c:spPr>
      <c:txPr>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6">
                <a:shade val="76000"/>
              </a:schemeClr>
            </a:solidFill>
            <a:ln>
              <a:noFill/>
            </a:ln>
            <a:effectLst/>
          </c:spPr>
          <c:invertIfNegative val="0"/>
          <c:cat>
            <c:strRef>
              <c:f>'Product Details'!$B$4:$B$7</c:f>
              <c:strCache>
                <c:ptCount val="4"/>
                <c:pt idx="0">
                  <c:v>Quarter 1</c:v>
                </c:pt>
                <c:pt idx="1">
                  <c:v>Quarter 2</c:v>
                </c:pt>
                <c:pt idx="2">
                  <c:v>Quarter 3</c:v>
                </c:pt>
                <c:pt idx="3">
                  <c:v>Quarter 4</c:v>
                </c:pt>
              </c:strCache>
            </c:strRef>
          </c:cat>
          <c:val>
            <c:numRef>
              <c:f>'Product Details'!$D$4:$D$7</c:f>
              <c:numCache>
                <c:formatCode>0</c:formatCode>
                <c:ptCount val="4"/>
                <c:pt idx="0">
                  <c:v>42</c:v>
                </c:pt>
                <c:pt idx="1">
                  <c:v>63</c:v>
                </c:pt>
                <c:pt idx="2">
                  <c:v>75</c:v>
                </c:pt>
                <c:pt idx="3">
                  <c:v>57</c:v>
                </c:pt>
              </c:numCache>
            </c:numRef>
          </c:val>
          <c:extLst>
            <c:ext xmlns:c16="http://schemas.microsoft.com/office/drawing/2014/chart" uri="{C3380CC4-5D6E-409C-BE32-E72D297353CC}">
              <c16:uniqueId val="{00000000-F4B3-4DE7-8644-EA42A883A71A}"/>
            </c:ext>
          </c:extLst>
        </c:ser>
        <c:dLbls>
          <c:showLegendKey val="0"/>
          <c:showVal val="0"/>
          <c:showCatName val="0"/>
          <c:showSerName val="0"/>
          <c:showPercent val="0"/>
          <c:showBubbleSize val="0"/>
        </c:dLbls>
        <c:gapWidth val="182"/>
        <c:axId val="1728801616"/>
        <c:axId val="1728799216"/>
        <c:extLst>
          <c:ext xmlns:c15="http://schemas.microsoft.com/office/drawing/2012/chart" uri="{02D57815-91ED-43cb-92C2-25804820EDAC}">
            <c15:filteredBarSeries>
              <c15:ser>
                <c:idx val="0"/>
                <c:order val="0"/>
                <c:spPr>
                  <a:solidFill>
                    <a:schemeClr val="accent6">
                      <a:tint val="77000"/>
                    </a:schemeClr>
                  </a:solidFill>
                  <a:ln>
                    <a:noFill/>
                  </a:ln>
                  <a:effectLst/>
                </c:spPr>
                <c:invertIfNegative val="0"/>
                <c:cat>
                  <c:strRef>
                    <c:extLst>
                      <c:ext uri="{02D57815-91ED-43cb-92C2-25804820EDAC}">
                        <c15:formulaRef>
                          <c15:sqref>'Product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'Product Details'!$C$4:$C$7</c15:sqref>
                        </c15:formulaRef>
                      </c:ext>
                    </c:extLst>
                    <c:numCache>
                      <c:formatCode>General</c:formatCode>
                      <c:ptCount val="4"/>
                    </c:numCache>
                  </c:numRef>
                </c:val>
                <c:extLst>
                  <c:ext xmlns:c16="http://schemas.microsoft.com/office/drawing/2014/chart" uri="{C3380CC4-5D6E-409C-BE32-E72D297353CC}">
                    <c16:uniqueId val="{00000001-F4B3-4DE7-8644-EA42A883A71A}"/>
                  </c:ext>
                </c:extLst>
              </c15:ser>
            </c15:filteredBarSeries>
          </c:ext>
        </c:extLst>
      </c:barChart>
      <c:catAx>
        <c:axId val="1728801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799216"/>
        <c:crosses val="autoZero"/>
        <c:auto val="1"/>
        <c:lblAlgn val="ctr"/>
        <c:lblOffset val="100"/>
        <c:noMultiLvlLbl val="0"/>
      </c:catAx>
      <c:valAx>
        <c:axId val="1728799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80161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Spent on Inventory</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4">
                <a:tint val="77000"/>
              </a:schemeClr>
            </a:solidFill>
            <a:ln>
              <a:noFill/>
            </a:ln>
            <a:effectLst/>
          </c:spPr>
          <c:invertIfNegative val="0"/>
          <c:cat>
            <c:strRef>
              <c:f>'BLANK Purchase Details'!$B$4:$B$7</c:f>
              <c:strCache>
                <c:ptCount val="4"/>
                <c:pt idx="0">
                  <c:v>Quarter 1</c:v>
                </c:pt>
                <c:pt idx="1">
                  <c:v>Quarter 2</c:v>
                </c:pt>
                <c:pt idx="2">
                  <c:v>Quarter 3</c:v>
                </c:pt>
                <c:pt idx="3">
                  <c:v>Quarter 4</c:v>
                </c:pt>
              </c:strCache>
            </c:strRef>
          </c:cat>
          <c:val>
            <c:numRef>
              <c:f>'BLANK Purchase Details'!$D$4:$D$7</c:f>
              <c:numCache>
                <c:formatCode>"$"#,##0.00</c:formatCode>
                <c:ptCount val="4"/>
                <c:pt idx="0">
                  <c:v>0</c:v>
                </c:pt>
                <c:pt idx="1">
                  <c:v>0</c:v>
                </c:pt>
                <c:pt idx="2">
                  <c:v>0</c:v>
                </c:pt>
                <c:pt idx="3">
                  <c:v>0</c:v>
                </c:pt>
              </c:numCache>
            </c:numRef>
          </c:val>
          <c:extLst>
            <c:ext xmlns:c16="http://schemas.microsoft.com/office/drawing/2014/chart" uri="{C3380CC4-5D6E-409C-BE32-E72D297353CC}">
              <c16:uniqueId val="{00000000-33B6-8647-85D0-186EE6A1835F}"/>
            </c:ext>
          </c:extLst>
        </c:ser>
        <c:dLbls>
          <c:showLegendKey val="0"/>
          <c:showVal val="0"/>
          <c:showCatName val="0"/>
          <c:showSerName val="0"/>
          <c:showPercent val="0"/>
          <c:showBubbleSize val="0"/>
        </c:dLbls>
        <c:gapWidth val="182"/>
        <c:axId val="642188304"/>
        <c:axId val="642189264"/>
        <c:extLst>
          <c:ext xmlns:c15="http://schemas.microsoft.com/office/drawing/2012/chart" uri="{02D57815-91ED-43cb-92C2-25804820EDAC}">
            <c15:filteredBarSeries>
              <c15:ser>
                <c:idx val="0"/>
                <c:order val="0"/>
                <c:spPr>
                  <a:solidFill>
                    <a:schemeClr val="accent4">
                      <a:shade val="76000"/>
                    </a:schemeClr>
                  </a:solidFill>
                  <a:ln>
                    <a:noFill/>
                  </a:ln>
                  <a:effectLst/>
                </c:spPr>
                <c:invertIfNegative val="0"/>
                <c:cat>
                  <c:strRef>
                    <c:extLst>
                      <c:ext uri="{02D57815-91ED-43cb-92C2-25804820EDAC}">
                        <c15:formulaRef>
                          <c15:sqref>'BLANK Purchase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'BLANK Purchase Details'!$C$4:$C$7</c15:sqref>
                        </c15:formulaRef>
                      </c:ext>
                    </c:extLst>
                    <c:numCache>
                      <c:formatCode>General</c:formatCode>
                      <c:ptCount val="4"/>
                    </c:numCache>
                  </c:numRef>
                </c:val>
                <c:extLst>
                  <c:ext xmlns:c16="http://schemas.microsoft.com/office/drawing/2014/chart" uri="{C3380CC4-5D6E-409C-BE32-E72D297353CC}">
                    <c16:uniqueId val="{00000001-33B6-8647-85D0-186EE6A1835F}"/>
                  </c:ext>
                </c:extLst>
              </c15:ser>
            </c15:filteredBarSeries>
          </c:ext>
        </c:extLst>
      </c:barChart>
      <c:catAx>
        <c:axId val="642188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9264"/>
        <c:crosses val="autoZero"/>
        <c:auto val="1"/>
        <c:lblAlgn val="ctr"/>
        <c:lblOffset val="100"/>
        <c:noMultiLvlLbl val="0"/>
      </c:catAx>
      <c:valAx>
        <c:axId val="642189264"/>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8304"/>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Units Sold by Quarter</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'BLANK Sales Details'!$F$4:$F$7</c:f>
              <c:strCache>
                <c:ptCount val="4"/>
                <c:pt idx="0">
                  <c:v>Quarter 1</c:v>
                </c:pt>
                <c:pt idx="1">
                  <c:v>Quarter 2</c:v>
                </c:pt>
                <c:pt idx="2">
                  <c:v>Quarter 3</c:v>
                </c:pt>
                <c:pt idx="3">
                  <c:v>Quarter 4</c:v>
                </c:pt>
              </c:strCache>
            </c:strRef>
          </c:cat>
          <c:val>
            <c:numRef>
              <c:f>'BLANK Sales Details'!$H$4:$H$7</c:f>
              <c:numCache>
                <c:formatCode>0</c:formatCode>
                <c:ptCount val="4"/>
                <c:pt idx="0">
                  <c:v>0</c:v>
                </c:pt>
                <c:pt idx="1">
                  <c:v>0</c:v>
                </c:pt>
                <c:pt idx="2">
                  <c:v>0</c:v>
                </c:pt>
                <c:pt idx="3">
                  <c:v>0</c:v>
                </c:pt>
              </c:numCache>
            </c:numRef>
          </c:val>
          <c:extLst>
            <c:ext xmlns:c16="http://schemas.microsoft.com/office/drawing/2014/chart" uri="{C3380CC4-5D6E-409C-BE32-E72D297353CC}">
              <c16:uniqueId val="{00000000-D00D-9640-812F-6BD9875FB401}"/>
            </c:ext>
          </c:extLst>
        </c:ser>
        <c:dLbls>
          <c:showLegendKey val="0"/>
          <c:showVal val="0"/>
          <c:showCatName val="0"/>
          <c:showSerName val="0"/>
          <c:showPercent val="0"/>
          <c:showBubbleSize val="0"/>
        </c:dLbls>
        <c:gapWidth val="182"/>
        <c:axId val="424346096"/>
        <c:axId val="42434897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'BLANK Sales Details'!$F$4:$F$7</c15:sqref>
                        </c15:formulaRef>
                      </c:ext>
                    </c:extLst>
                    <c:strCache>
                      <c:ptCount val="4"/>
                      <c:pt idx="0">
                        <c:v>Quarter 1</c:v>
                      </c:pt>
                      <c:pt idx="1">
                        <c:v>Quarter 2</c:v>
                      </c:pt>
                      <c:pt idx="2">
                        <c:v>Quarter 3</c:v>
                      </c:pt>
                      <c:pt idx="3">
                        <c:v>Quarter 4</c:v>
                      </c:pt>
                    </c:strCache>
                  </c:strRef>
                </c:cat>
                <c:val>
                  <c:numRef>
                    <c:extLst>
                      <c:ext uri="{02D57815-91ED-43cb-92C2-25804820EDAC}">
                        <c15:formulaRef>
                          <c15:sqref>'BLANK Sales Details'!$G$4:$G$7</c15:sqref>
                        </c15:formulaRef>
                      </c:ext>
                    </c:extLst>
                    <c:numCache>
                      <c:formatCode>General</c:formatCode>
                      <c:ptCount val="4"/>
                    </c:numCache>
                  </c:numRef>
                </c:val>
                <c:extLst>
                  <c:ext xmlns:c16="http://schemas.microsoft.com/office/drawing/2014/chart" uri="{C3380CC4-5D6E-409C-BE32-E72D297353CC}">
                    <c16:uniqueId val="{00000001-D00D-9640-812F-6BD9875FB401}"/>
                  </c:ext>
                </c:extLst>
              </c15:ser>
            </c15:filteredBarSeries>
          </c:ext>
        </c:extLst>
      </c:barChart>
      <c:catAx>
        <c:axId val="424346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8976"/>
        <c:crosses val="autoZero"/>
        <c:auto val="1"/>
        <c:lblAlgn val="ctr"/>
        <c:lblOffset val="100"/>
        <c:noMultiLvlLbl val="0"/>
      </c:catAx>
      <c:valAx>
        <c:axId val="42434897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6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Sales Revenue by Quarter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'BLANK Sales Details'!$B$4:$B$7</c:f>
              <c:strCache>
                <c:ptCount val="4"/>
                <c:pt idx="0">
                  <c:v>Quarter 1</c:v>
                </c:pt>
                <c:pt idx="1">
                  <c:v>Quarter 2</c:v>
                </c:pt>
                <c:pt idx="2">
                  <c:v>Quarter 3</c:v>
                </c:pt>
                <c:pt idx="3">
                  <c:v>Quarter 4</c:v>
                </c:pt>
              </c:strCache>
            </c:strRef>
          </c:cat>
          <c:val>
            <c:numRef>
              <c:f>'BLANK Sales Details'!$D$4:$D$7</c:f>
              <c:numCache>
                <c:formatCode>"$"#,##0.00</c:formatCode>
                <c:ptCount val="4"/>
                <c:pt idx="0">
                  <c:v>0</c:v>
                </c:pt>
                <c:pt idx="1">
                  <c:v>0</c:v>
                </c:pt>
                <c:pt idx="2">
                  <c:v>0</c:v>
                </c:pt>
                <c:pt idx="3">
                  <c:v>0</c:v>
                </c:pt>
              </c:numCache>
            </c:numRef>
          </c:val>
          <c:extLst>
            <c:ext xmlns:c16="http://schemas.microsoft.com/office/drawing/2014/chart" uri="{C3380CC4-5D6E-409C-BE32-E72D297353CC}">
              <c16:uniqueId val="{00000000-25A3-1545-A05F-127081CDA591}"/>
            </c:ext>
          </c:extLst>
        </c:ser>
        <c:dLbls>
          <c:showLegendKey val="0"/>
          <c:showVal val="0"/>
          <c:showCatName val="0"/>
          <c:showSerName val="0"/>
          <c:showPercent val="0"/>
          <c:showBubbleSize val="0"/>
        </c:dLbls>
        <c:gapWidth val="182"/>
        <c:axId val="483765632"/>
        <c:axId val="4837646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'BLANK Sales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'BLANK Sales Details'!$C$4:$C$7</c15:sqref>
                        </c15:formulaRef>
                      </c:ext>
                    </c:extLst>
                    <c:numCache>
                      <c:formatCode>General</c:formatCode>
                      <c:ptCount val="4"/>
                    </c:numCache>
                  </c:numRef>
                </c:val>
                <c:extLst>
                  <c:ext xmlns:c16="http://schemas.microsoft.com/office/drawing/2014/chart" uri="{C3380CC4-5D6E-409C-BE32-E72D297353CC}">
                    <c16:uniqueId val="{00000001-25A3-1545-A05F-127081CDA591}"/>
                  </c:ext>
                </c:extLst>
              </c15:ser>
            </c15:filteredBarSeries>
          </c:ext>
        </c:extLst>
      </c:barChart>
      <c:catAx>
        <c:axId val="4837656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4672"/>
        <c:crosses val="autoZero"/>
        <c:auto val="1"/>
        <c:lblAlgn val="ctr"/>
        <c:lblOffset val="100"/>
        <c:noMultiLvlLbl val="0"/>
      </c:catAx>
      <c:valAx>
        <c:axId val="483764672"/>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632"/>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200">
                <a:latin typeface="Century Gothic" panose="020B0502020202020204" pitchFamily="34" charset="0"/>
              </a:rPr>
              <a:t>Q1</a:t>
            </a:r>
            <a:r>
              <a:rPr lang="en-US" sz="2200" baseline="0">
                <a:latin typeface="Century Gothic" panose="020B0502020202020204" pitchFamily="34" charset="0"/>
              </a:rPr>
              <a:t> Revenue by Customer</a:t>
            </a:r>
            <a:endParaRPr lang="en-US" sz="22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'BLANK 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'BLANK Sales Details'!$F$12:$F$21</c:f>
              <c:numCache>
                <c:formatCode>General</c:formatCode>
                <c:ptCount val="10"/>
              </c:numCache>
            </c:numRef>
          </c:cat>
          <c:val>
            <c:numRef>
              <c:f>'BLANK Sales Details'!$I$12:$I$21</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CF-2E45-A758-2DE1ECA67F2E}"/>
            </c:ext>
          </c:extLst>
        </c:ser>
        <c:dLbls>
          <c:showLegendKey val="0"/>
          <c:showVal val="0"/>
          <c:showCatName val="0"/>
          <c:showSerName val="0"/>
          <c:showPercent val="0"/>
          <c:showBubbleSize val="0"/>
        </c:dLbls>
        <c:gapWidth val="219"/>
        <c:overlap val="-27"/>
        <c:axId val="424698336"/>
        <c:axId val="424695456"/>
      </c:barChart>
      <c:catAx>
        <c:axId val="42469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5456"/>
        <c:crosses val="autoZero"/>
        <c:auto val="1"/>
        <c:lblAlgn val="ctr"/>
        <c:lblOffset val="100"/>
        <c:noMultiLvlLbl val="0"/>
      </c:catAx>
      <c:valAx>
        <c:axId val="4246954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833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Q2</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'BLANK 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'BLANK Sales Details'!$F$25:$F$34</c:f>
              <c:numCache>
                <c:formatCode>General</c:formatCode>
                <c:ptCount val="10"/>
              </c:numCache>
            </c:numRef>
          </c:cat>
          <c:val>
            <c:numRef>
              <c:f>'BLANK Sales Details'!$I$25:$I$34</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BD1-AB45-BFC0-53B39B18A540}"/>
            </c:ext>
          </c:extLst>
        </c:ser>
        <c:dLbls>
          <c:showLegendKey val="0"/>
          <c:showVal val="0"/>
          <c:showCatName val="0"/>
          <c:showSerName val="0"/>
          <c:showPercent val="0"/>
          <c:showBubbleSize val="0"/>
        </c:dLbls>
        <c:gapWidth val="219"/>
        <c:overlap val="-27"/>
        <c:axId val="1941100080"/>
        <c:axId val="483765152"/>
      </c:barChart>
      <c:catAx>
        <c:axId val="1941100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152"/>
        <c:crosses val="autoZero"/>
        <c:auto val="1"/>
        <c:lblAlgn val="ctr"/>
        <c:lblOffset val="100"/>
        <c:noMultiLvlLbl val="0"/>
      </c:catAx>
      <c:valAx>
        <c:axId val="48376515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41100080"/>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Q3</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'BLANK 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'BLANK Sales Details'!$F$38:$F$47</c:f>
              <c:numCache>
                <c:formatCode>General</c:formatCode>
                <c:ptCount val="10"/>
              </c:numCache>
            </c:numRef>
          </c:cat>
          <c:val>
            <c:numRef>
              <c:f>'BLANK Sales Details'!$I$38:$I$47</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68-FD40-B6D4-3B6AC2AB6F34}"/>
            </c:ext>
          </c:extLst>
        </c:ser>
        <c:dLbls>
          <c:showLegendKey val="0"/>
          <c:showVal val="0"/>
          <c:showCatName val="0"/>
          <c:showSerName val="0"/>
          <c:showPercent val="0"/>
          <c:showBubbleSize val="0"/>
        </c:dLbls>
        <c:gapWidth val="219"/>
        <c:overlap val="-27"/>
        <c:axId val="635635856"/>
        <c:axId val="635634896"/>
      </c:barChart>
      <c:catAx>
        <c:axId val="63563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4896"/>
        <c:crosses val="autoZero"/>
        <c:auto val="1"/>
        <c:lblAlgn val="ctr"/>
        <c:lblOffset val="100"/>
        <c:noMultiLvlLbl val="0"/>
      </c:catAx>
      <c:valAx>
        <c:axId val="6356348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585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Q4</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'BLANK Sales Details'!$I$1:$I$11</c:f>
              <c:strCache>
                <c:ptCount val="11"/>
                <c:pt idx="1">
                  <c:v>Total Units Sold by Quarter</c:v>
                </c:pt>
                <c:pt idx="2">
                  <c:v>This data auto-populates from the tables below</c:v>
                </c:pt>
                <c:pt idx="3">
                  <c:v>0</c:v>
                </c:pt>
                <c:pt idx="4">
                  <c:v>0</c:v>
                </c:pt>
                <c:pt idx="5">
                  <c:v>0</c:v>
                </c:pt>
                <c:pt idx="6">
                  <c:v>0</c:v>
                </c:pt>
                <c:pt idx="10">
                  <c:v>Total Sales Amount</c:v>
                </c:pt>
              </c:strCache>
            </c:strRef>
          </c:tx>
          <c:spPr>
            <a:solidFill>
              <a:schemeClr val="accent1"/>
            </a:solidFill>
            <a:ln>
              <a:noFill/>
            </a:ln>
            <a:effectLst/>
          </c:spPr>
          <c:invertIfNegative val="0"/>
          <c:cat>
            <c:numRef>
              <c:f>'BLANK Sales Details'!$F$51:$F$60</c:f>
              <c:numCache>
                <c:formatCode>General</c:formatCode>
                <c:ptCount val="10"/>
              </c:numCache>
            </c:numRef>
          </c:cat>
          <c:val>
            <c:numRef>
              <c:f>'BLANK Sales Details'!$I$51:$I$60</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F8-1F48-9B6E-E91165CE9D8B}"/>
            </c:ext>
          </c:extLst>
        </c:ser>
        <c:dLbls>
          <c:showLegendKey val="0"/>
          <c:showVal val="0"/>
          <c:showCatName val="0"/>
          <c:showSerName val="0"/>
          <c:showPercent val="0"/>
          <c:showBubbleSize val="0"/>
        </c:dLbls>
        <c:gapWidth val="219"/>
        <c:overlap val="-27"/>
        <c:axId val="2077560096"/>
        <c:axId val="607261200"/>
      </c:barChart>
      <c:catAx>
        <c:axId val="207756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07261200"/>
        <c:crosses val="autoZero"/>
        <c:auto val="1"/>
        <c:lblAlgn val="ctr"/>
        <c:lblOffset val="100"/>
        <c:noMultiLvlLbl val="0"/>
      </c:catAx>
      <c:valAx>
        <c:axId val="6072612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2077560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Spent on Inventory</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4">
                <a:tint val="77000"/>
              </a:schemeClr>
            </a:solidFill>
            <a:ln>
              <a:noFill/>
            </a:ln>
            <a:effectLst/>
          </c:spPr>
          <c:invertIfNegative val="0"/>
          <c:cat>
            <c:strRef>
              <c:f>'Purchase Details'!$B$4:$B$7</c:f>
              <c:strCache>
                <c:ptCount val="4"/>
                <c:pt idx="0">
                  <c:v>Quarter 1</c:v>
                </c:pt>
                <c:pt idx="1">
                  <c:v>Quarter 2</c:v>
                </c:pt>
                <c:pt idx="2">
                  <c:v>Quarter 3</c:v>
                </c:pt>
                <c:pt idx="3">
                  <c:v>Quarter 4</c:v>
                </c:pt>
              </c:strCache>
            </c:strRef>
          </c:cat>
          <c:val>
            <c:numRef>
              <c:f>'Purchase Details'!$D$4:$D$7</c:f>
              <c:numCache>
                <c:formatCode>"$"#,##0.00</c:formatCode>
                <c:ptCount val="4"/>
                <c:pt idx="0">
                  <c:v>1123</c:v>
                </c:pt>
                <c:pt idx="1">
                  <c:v>803.5</c:v>
                </c:pt>
                <c:pt idx="2">
                  <c:v>1268.5</c:v>
                </c:pt>
                <c:pt idx="3">
                  <c:v>1313.5</c:v>
                </c:pt>
              </c:numCache>
            </c:numRef>
          </c:val>
          <c:extLst>
            <c:ext xmlns:c16="http://schemas.microsoft.com/office/drawing/2014/chart" uri="{C3380CC4-5D6E-409C-BE32-E72D297353CC}">
              <c16:uniqueId val="{00000000-BDF7-4B8A-BBD5-95DCF1A13985}"/>
            </c:ext>
          </c:extLst>
        </c:ser>
        <c:dLbls>
          <c:showLegendKey val="0"/>
          <c:showVal val="0"/>
          <c:showCatName val="0"/>
          <c:showSerName val="0"/>
          <c:showPercent val="0"/>
          <c:showBubbleSize val="0"/>
        </c:dLbls>
        <c:gapWidth val="182"/>
        <c:axId val="642188304"/>
        <c:axId val="642189264"/>
        <c:extLst>
          <c:ext xmlns:c15="http://schemas.microsoft.com/office/drawing/2012/chart" uri="{02D57815-91ED-43cb-92C2-25804820EDAC}">
            <c15:filteredBarSeries>
              <c15:ser>
                <c:idx val="0"/>
                <c:order val="0"/>
                <c:spPr>
                  <a:solidFill>
                    <a:schemeClr val="accent4">
                      <a:shade val="76000"/>
                    </a:schemeClr>
                  </a:solidFill>
                  <a:ln>
                    <a:noFill/>
                  </a:ln>
                  <a:effectLst/>
                </c:spPr>
                <c:invertIfNegative val="0"/>
                <c:cat>
                  <c:strRef>
                    <c:extLst>
                      <c:ext uri="{02D57815-91ED-43cb-92C2-25804820EDAC}">
                        <c15:formulaRef>
                          <c15:sqref>'Purchase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'Purchase Details'!$C$4:$C$7</c15:sqref>
                        </c15:formulaRef>
                      </c:ext>
                    </c:extLst>
                    <c:numCache>
                      <c:formatCode>General</c:formatCode>
                      <c:ptCount val="4"/>
                    </c:numCache>
                  </c:numRef>
                </c:val>
                <c:extLst>
                  <c:ext xmlns:c16="http://schemas.microsoft.com/office/drawing/2014/chart" uri="{C3380CC4-5D6E-409C-BE32-E72D297353CC}">
                    <c16:uniqueId val="{00000001-BDF7-4B8A-BBD5-95DCF1A13985}"/>
                  </c:ext>
                </c:extLst>
              </c15:ser>
            </c15:filteredBarSeries>
          </c:ext>
        </c:extLst>
      </c:barChart>
      <c:catAx>
        <c:axId val="6421883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9264"/>
        <c:crosses val="autoZero"/>
        <c:auto val="1"/>
        <c:lblAlgn val="ctr"/>
        <c:lblOffset val="100"/>
        <c:noMultiLvlLbl val="0"/>
      </c:catAx>
      <c:valAx>
        <c:axId val="642189264"/>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42188304"/>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Units Sold by Quarter</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'Sales Details'!$F$4:$F$7</c:f>
              <c:strCache>
                <c:ptCount val="4"/>
                <c:pt idx="0">
                  <c:v>Quarter 1</c:v>
                </c:pt>
                <c:pt idx="1">
                  <c:v>Quarter 2</c:v>
                </c:pt>
                <c:pt idx="2">
                  <c:v>Quarter 3</c:v>
                </c:pt>
                <c:pt idx="3">
                  <c:v>Quarter 4</c:v>
                </c:pt>
              </c:strCache>
            </c:strRef>
          </c:cat>
          <c:val>
            <c:numRef>
              <c:f>'Sales Details'!$H$4:$H$7</c:f>
              <c:numCache>
                <c:formatCode>0</c:formatCode>
                <c:ptCount val="4"/>
                <c:pt idx="0">
                  <c:v>128</c:v>
                </c:pt>
                <c:pt idx="1">
                  <c:v>117</c:v>
                </c:pt>
                <c:pt idx="2">
                  <c:v>153</c:v>
                </c:pt>
                <c:pt idx="3">
                  <c:v>98</c:v>
                </c:pt>
              </c:numCache>
            </c:numRef>
          </c:val>
          <c:extLst>
            <c:ext xmlns:c16="http://schemas.microsoft.com/office/drawing/2014/chart" uri="{C3380CC4-5D6E-409C-BE32-E72D297353CC}">
              <c16:uniqueId val="{00000000-FB40-43F3-9F7F-6A29615417AA}"/>
            </c:ext>
          </c:extLst>
        </c:ser>
        <c:dLbls>
          <c:showLegendKey val="0"/>
          <c:showVal val="0"/>
          <c:showCatName val="0"/>
          <c:showSerName val="0"/>
          <c:showPercent val="0"/>
          <c:showBubbleSize val="0"/>
        </c:dLbls>
        <c:gapWidth val="182"/>
        <c:axId val="424346096"/>
        <c:axId val="42434897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'Sales Details'!$F$4:$F$7</c15:sqref>
                        </c15:formulaRef>
                      </c:ext>
                    </c:extLst>
                    <c:strCache>
                      <c:ptCount val="4"/>
                      <c:pt idx="0">
                        <c:v>Quarter 1</c:v>
                      </c:pt>
                      <c:pt idx="1">
                        <c:v>Quarter 2</c:v>
                      </c:pt>
                      <c:pt idx="2">
                        <c:v>Quarter 3</c:v>
                      </c:pt>
                      <c:pt idx="3">
                        <c:v>Quarter 4</c:v>
                      </c:pt>
                    </c:strCache>
                  </c:strRef>
                </c:cat>
                <c:val>
                  <c:numRef>
                    <c:extLst>
                      <c:ext uri="{02D57815-91ED-43cb-92C2-25804820EDAC}">
                        <c15:formulaRef>
                          <c15:sqref>'Sales Details'!$G$4:$G$7</c15:sqref>
                        </c15:formulaRef>
                      </c:ext>
                    </c:extLst>
                    <c:numCache>
                      <c:formatCode>General</c:formatCode>
                      <c:ptCount val="4"/>
                    </c:numCache>
                  </c:numRef>
                </c:val>
                <c:extLst>
                  <c:ext xmlns:c16="http://schemas.microsoft.com/office/drawing/2014/chart" uri="{C3380CC4-5D6E-409C-BE32-E72D297353CC}">
                    <c16:uniqueId val="{00000001-FB40-43F3-9F7F-6A29615417AA}"/>
                  </c:ext>
                </c:extLst>
              </c15:ser>
            </c15:filteredBarSeries>
          </c:ext>
        </c:extLst>
      </c:barChart>
      <c:catAx>
        <c:axId val="424346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8976"/>
        <c:crosses val="autoZero"/>
        <c:auto val="1"/>
        <c:lblAlgn val="ctr"/>
        <c:lblOffset val="100"/>
        <c:noMultiLvlLbl val="0"/>
      </c:catAx>
      <c:valAx>
        <c:axId val="42434897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346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Total Sales Revenue by Quarter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2"/>
            </a:solidFill>
            <a:ln>
              <a:noFill/>
            </a:ln>
            <a:effectLst/>
          </c:spPr>
          <c:invertIfNegative val="0"/>
          <c:cat>
            <c:strRef>
              <c:f>'Sales Details'!$B$4:$B$7</c:f>
              <c:strCache>
                <c:ptCount val="4"/>
                <c:pt idx="0">
                  <c:v>Quarter 1</c:v>
                </c:pt>
                <c:pt idx="1">
                  <c:v>Quarter 2</c:v>
                </c:pt>
                <c:pt idx="2">
                  <c:v>Quarter 3</c:v>
                </c:pt>
                <c:pt idx="3">
                  <c:v>Quarter 4</c:v>
                </c:pt>
              </c:strCache>
            </c:strRef>
          </c:cat>
          <c:val>
            <c:numRef>
              <c:f>'Sales Details'!$D$4:$D$7</c:f>
              <c:numCache>
                <c:formatCode>"$"#,##0.00</c:formatCode>
                <c:ptCount val="4"/>
                <c:pt idx="0">
                  <c:v>5069</c:v>
                </c:pt>
                <c:pt idx="1">
                  <c:v>3610</c:v>
                </c:pt>
                <c:pt idx="2">
                  <c:v>5844</c:v>
                </c:pt>
                <c:pt idx="3">
                  <c:v>3294</c:v>
                </c:pt>
              </c:numCache>
            </c:numRef>
          </c:val>
          <c:extLst>
            <c:ext xmlns:c16="http://schemas.microsoft.com/office/drawing/2014/chart" uri="{C3380CC4-5D6E-409C-BE32-E72D297353CC}">
              <c16:uniqueId val="{00000000-35F7-4ABD-AE54-8E631217E832}"/>
            </c:ext>
          </c:extLst>
        </c:ser>
        <c:dLbls>
          <c:showLegendKey val="0"/>
          <c:showVal val="0"/>
          <c:showCatName val="0"/>
          <c:showSerName val="0"/>
          <c:showPercent val="0"/>
          <c:showBubbleSize val="0"/>
        </c:dLbls>
        <c:gapWidth val="182"/>
        <c:axId val="483765632"/>
        <c:axId val="4837646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'Sales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'Sales Details'!$C$4:$C$7</c15:sqref>
                        </c15:formulaRef>
                      </c:ext>
                    </c:extLst>
                    <c:numCache>
                      <c:formatCode>General</c:formatCode>
                      <c:ptCount val="4"/>
                    </c:numCache>
                  </c:numRef>
                </c:val>
                <c:extLst>
                  <c:ext xmlns:c16="http://schemas.microsoft.com/office/drawing/2014/chart" uri="{C3380CC4-5D6E-409C-BE32-E72D297353CC}">
                    <c16:uniqueId val="{00000001-35F7-4ABD-AE54-8E631217E832}"/>
                  </c:ext>
                </c:extLst>
              </c15:ser>
            </c15:filteredBarSeries>
          </c:ext>
        </c:extLst>
      </c:barChart>
      <c:catAx>
        <c:axId val="4837656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4672"/>
        <c:crosses val="autoZero"/>
        <c:auto val="1"/>
        <c:lblAlgn val="ctr"/>
        <c:lblOffset val="100"/>
        <c:noMultiLvlLbl val="0"/>
      </c:catAx>
      <c:valAx>
        <c:axId val="483764672"/>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632"/>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200">
                <a:latin typeface="Century Gothic" panose="020B0502020202020204" pitchFamily="34" charset="0"/>
              </a:rPr>
              <a:t>Q1</a:t>
            </a:r>
            <a:r>
              <a:rPr lang="en-US" sz="2200" baseline="0">
                <a:latin typeface="Century Gothic" panose="020B0502020202020204" pitchFamily="34" charset="0"/>
              </a:rPr>
              <a:t> Revenue by Customer</a:t>
            </a:r>
            <a:endParaRPr lang="en-US" sz="22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Details'!$F$12:$F$21</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Details'!$I$12:$I$21</c:f>
              <c:numCache>
                <c:formatCode>_("$"* #,##0.00_);_("$"* \(#,##0.00\);_("$"* "-"??_);_(@_)</c:formatCode>
                <c:ptCount val="10"/>
                <c:pt idx="0">
                  <c:v>500</c:v>
                </c:pt>
                <c:pt idx="1">
                  <c:v>1105</c:v>
                </c:pt>
                <c:pt idx="2">
                  <c:v>200</c:v>
                </c:pt>
                <c:pt idx="3">
                  <c:v>125</c:v>
                </c:pt>
                <c:pt idx="4">
                  <c:v>1440</c:v>
                </c:pt>
                <c:pt idx="5">
                  <c:v>225</c:v>
                </c:pt>
                <c:pt idx="6">
                  <c:v>144</c:v>
                </c:pt>
                <c:pt idx="7">
                  <c:v>1210</c:v>
                </c:pt>
                <c:pt idx="8">
                  <c:v>48</c:v>
                </c:pt>
                <c:pt idx="9">
                  <c:v>72</c:v>
                </c:pt>
              </c:numCache>
            </c:numRef>
          </c:val>
          <c:extLst>
            <c:ext xmlns:c16="http://schemas.microsoft.com/office/drawing/2014/chart" uri="{C3380CC4-5D6E-409C-BE32-E72D297353CC}">
              <c16:uniqueId val="{00000000-EADC-4B79-A6A2-825D29543696}"/>
            </c:ext>
          </c:extLst>
        </c:ser>
        <c:dLbls>
          <c:showLegendKey val="0"/>
          <c:showVal val="0"/>
          <c:showCatName val="0"/>
          <c:showSerName val="0"/>
          <c:showPercent val="0"/>
          <c:showBubbleSize val="0"/>
        </c:dLbls>
        <c:gapWidth val="219"/>
        <c:overlap val="-27"/>
        <c:axId val="424698336"/>
        <c:axId val="424695456"/>
      </c:barChart>
      <c:catAx>
        <c:axId val="42469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5456"/>
        <c:crosses val="autoZero"/>
        <c:auto val="1"/>
        <c:lblAlgn val="ctr"/>
        <c:lblOffset val="100"/>
        <c:noMultiLvlLbl val="0"/>
      </c:catAx>
      <c:valAx>
        <c:axId val="4246954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2469833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Q2</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Details'!$F$25:$F$34</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Details'!$I$25:$I$34</c:f>
              <c:numCache>
                <c:formatCode>_("$"* #,##0.00_);_("$"* \(#,##0.00\);_("$"* "-"??_);_(@_)</c:formatCode>
                <c:ptCount val="10"/>
                <c:pt idx="0">
                  <c:v>350</c:v>
                </c:pt>
                <c:pt idx="1">
                  <c:v>390</c:v>
                </c:pt>
                <c:pt idx="2">
                  <c:v>175</c:v>
                </c:pt>
                <c:pt idx="3">
                  <c:v>75</c:v>
                </c:pt>
                <c:pt idx="4">
                  <c:v>720</c:v>
                </c:pt>
                <c:pt idx="5">
                  <c:v>150</c:v>
                </c:pt>
                <c:pt idx="6">
                  <c:v>420</c:v>
                </c:pt>
                <c:pt idx="7">
                  <c:v>1210</c:v>
                </c:pt>
                <c:pt idx="8">
                  <c:v>48</c:v>
                </c:pt>
                <c:pt idx="9">
                  <c:v>72</c:v>
                </c:pt>
              </c:numCache>
            </c:numRef>
          </c:val>
          <c:extLst>
            <c:ext xmlns:c16="http://schemas.microsoft.com/office/drawing/2014/chart" uri="{C3380CC4-5D6E-409C-BE32-E72D297353CC}">
              <c16:uniqueId val="{00000000-7CED-4A56-AD7A-293873E888F1}"/>
            </c:ext>
          </c:extLst>
        </c:ser>
        <c:dLbls>
          <c:showLegendKey val="0"/>
          <c:showVal val="0"/>
          <c:showCatName val="0"/>
          <c:showSerName val="0"/>
          <c:showPercent val="0"/>
          <c:showBubbleSize val="0"/>
        </c:dLbls>
        <c:gapWidth val="219"/>
        <c:overlap val="-27"/>
        <c:axId val="1941100080"/>
        <c:axId val="483765152"/>
      </c:barChart>
      <c:catAx>
        <c:axId val="1941100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483765152"/>
        <c:crosses val="autoZero"/>
        <c:auto val="1"/>
        <c:lblAlgn val="ctr"/>
        <c:lblOffset val="100"/>
        <c:noMultiLvlLbl val="0"/>
      </c:catAx>
      <c:valAx>
        <c:axId val="48376515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41100080"/>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Q3</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Details'!$F$38:$F$47</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Details'!$I$38:$I$47</c:f>
              <c:numCache>
                <c:formatCode>_("$"* #,##0.00_);_("$"* \(#,##0.00\);_("$"* "-"??_);_(@_)</c:formatCode>
                <c:ptCount val="10"/>
                <c:pt idx="0">
                  <c:v>2250</c:v>
                </c:pt>
                <c:pt idx="1">
                  <c:v>1170</c:v>
                </c:pt>
                <c:pt idx="2">
                  <c:v>225</c:v>
                </c:pt>
                <c:pt idx="3">
                  <c:v>150</c:v>
                </c:pt>
                <c:pt idx="4">
                  <c:v>840</c:v>
                </c:pt>
                <c:pt idx="5">
                  <c:v>225</c:v>
                </c:pt>
                <c:pt idx="6">
                  <c:v>156</c:v>
                </c:pt>
                <c:pt idx="7">
                  <c:v>660</c:v>
                </c:pt>
                <c:pt idx="8">
                  <c:v>88</c:v>
                </c:pt>
                <c:pt idx="9">
                  <c:v>80</c:v>
                </c:pt>
              </c:numCache>
            </c:numRef>
          </c:val>
          <c:extLst>
            <c:ext xmlns:c16="http://schemas.microsoft.com/office/drawing/2014/chart" uri="{C3380CC4-5D6E-409C-BE32-E72D297353CC}">
              <c16:uniqueId val="{00000000-B8AA-4286-8B7F-C2A62DF02447}"/>
            </c:ext>
          </c:extLst>
        </c:ser>
        <c:dLbls>
          <c:showLegendKey val="0"/>
          <c:showVal val="0"/>
          <c:showCatName val="0"/>
          <c:showSerName val="0"/>
          <c:showPercent val="0"/>
          <c:showBubbleSize val="0"/>
        </c:dLbls>
        <c:gapWidth val="219"/>
        <c:overlap val="-27"/>
        <c:axId val="635635856"/>
        <c:axId val="635634896"/>
      </c:barChart>
      <c:catAx>
        <c:axId val="63563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4896"/>
        <c:crosses val="autoZero"/>
        <c:auto val="1"/>
        <c:lblAlgn val="ctr"/>
        <c:lblOffset val="100"/>
        <c:noMultiLvlLbl val="0"/>
      </c:catAx>
      <c:valAx>
        <c:axId val="6356348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3563585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000">
                <a:latin typeface="Century Gothic" panose="020B0502020202020204" pitchFamily="34" charset="0"/>
              </a:rPr>
              <a:t>Q4</a:t>
            </a:r>
            <a:r>
              <a:rPr lang="en-US" sz="2000" baseline="0">
                <a:latin typeface="Century Gothic" panose="020B0502020202020204" pitchFamily="34" charset="0"/>
              </a:rPr>
              <a:t> Revenue by Customer</a:t>
            </a:r>
            <a:endParaRPr lang="en-US" sz="2000">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'Sales Details'!$I$1:$I$11</c:f>
              <c:strCache>
                <c:ptCount val="11"/>
                <c:pt idx="1">
                  <c:v>Total Units Sold by Quarter</c:v>
                </c:pt>
                <c:pt idx="2">
                  <c:v>This data auto-populates from the tables below</c:v>
                </c:pt>
                <c:pt idx="3">
                  <c:v>128</c:v>
                </c:pt>
                <c:pt idx="4">
                  <c:v>117</c:v>
                </c:pt>
                <c:pt idx="5">
                  <c:v>153</c:v>
                </c:pt>
                <c:pt idx="6">
                  <c:v>98</c:v>
                </c:pt>
                <c:pt idx="10">
                  <c:v>Total Sales Amount</c:v>
                </c:pt>
              </c:strCache>
            </c:strRef>
          </c:tx>
          <c:spPr>
            <a:solidFill>
              <a:schemeClr val="accent1"/>
            </a:solidFill>
            <a:ln>
              <a:noFill/>
            </a:ln>
            <a:effectLst/>
          </c:spPr>
          <c:invertIfNegative val="0"/>
          <c:cat>
            <c:strRef>
              <c:f>'Sales Details'!$F$51:$F$60</c:f>
              <c:strCache>
                <c:ptCount val="10"/>
                <c:pt idx="0">
                  <c:v>Customer A</c:v>
                </c:pt>
                <c:pt idx="1">
                  <c:v>Customer B</c:v>
                </c:pt>
                <c:pt idx="2">
                  <c:v>Customer C</c:v>
                </c:pt>
                <c:pt idx="3">
                  <c:v>Customer D</c:v>
                </c:pt>
                <c:pt idx="4">
                  <c:v>Customer E</c:v>
                </c:pt>
                <c:pt idx="5">
                  <c:v>Customer F</c:v>
                </c:pt>
                <c:pt idx="6">
                  <c:v>Customer G</c:v>
                </c:pt>
                <c:pt idx="7">
                  <c:v>Customer H</c:v>
                </c:pt>
                <c:pt idx="8">
                  <c:v>Customer I</c:v>
                </c:pt>
                <c:pt idx="9">
                  <c:v>Customer J</c:v>
                </c:pt>
              </c:strCache>
            </c:strRef>
          </c:cat>
          <c:val>
            <c:numRef>
              <c:f>'Sales Details'!$I$51:$I$60</c:f>
              <c:numCache>
                <c:formatCode>_("$"* #,##0.00_);_("$"* \(#,##0.00\);_("$"* "-"??_);_(@_)</c:formatCode>
                <c:ptCount val="10"/>
                <c:pt idx="0">
                  <c:v>250</c:v>
                </c:pt>
                <c:pt idx="1">
                  <c:v>780</c:v>
                </c:pt>
                <c:pt idx="2">
                  <c:v>200</c:v>
                </c:pt>
                <c:pt idx="3">
                  <c:v>125</c:v>
                </c:pt>
                <c:pt idx="4">
                  <c:v>240</c:v>
                </c:pt>
                <c:pt idx="5">
                  <c:v>225</c:v>
                </c:pt>
                <c:pt idx="6">
                  <c:v>144</c:v>
                </c:pt>
                <c:pt idx="7">
                  <c:v>1210</c:v>
                </c:pt>
                <c:pt idx="8">
                  <c:v>48</c:v>
                </c:pt>
                <c:pt idx="9">
                  <c:v>72</c:v>
                </c:pt>
              </c:numCache>
            </c:numRef>
          </c:val>
          <c:extLst>
            <c:ext xmlns:c16="http://schemas.microsoft.com/office/drawing/2014/chart" uri="{C3380CC4-5D6E-409C-BE32-E72D297353CC}">
              <c16:uniqueId val="{00000000-C1EB-4D39-8144-07D56BE344E9}"/>
            </c:ext>
          </c:extLst>
        </c:ser>
        <c:dLbls>
          <c:showLegendKey val="0"/>
          <c:showVal val="0"/>
          <c:showCatName val="0"/>
          <c:showSerName val="0"/>
          <c:showPercent val="0"/>
          <c:showBubbleSize val="0"/>
        </c:dLbls>
        <c:gapWidth val="219"/>
        <c:overlap val="-27"/>
        <c:axId val="2077560096"/>
        <c:axId val="607261200"/>
      </c:barChart>
      <c:catAx>
        <c:axId val="207756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607261200"/>
        <c:crosses val="autoZero"/>
        <c:auto val="1"/>
        <c:lblAlgn val="ctr"/>
        <c:lblOffset val="100"/>
        <c:noMultiLvlLbl val="0"/>
      </c:catAx>
      <c:valAx>
        <c:axId val="6072612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207756009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2200">
                <a:latin typeface="Century Gothic" panose="020B0502020202020204" pitchFamily="34" charset="0"/>
              </a:rPr>
              <a:t>Total Stock Received by Quarter</a:t>
            </a:r>
          </a:p>
        </c:rich>
      </c:tx>
      <c:overlay val="0"/>
      <c:spPr>
        <a:noFill/>
        <a:ln>
          <a:noFill/>
        </a:ln>
        <a:effectLst/>
      </c:spPr>
      <c:txPr>
        <a:bodyPr rot="0" spcFirstLastPara="1" vertOverflow="ellipsis" vert="horz" wrap="square" anchor="ctr" anchorCtr="1"/>
        <a:lstStyle/>
        <a:p>
          <a:pPr>
            <a:defRPr sz="2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barChart>
        <c:barDir val="bar"/>
        <c:grouping val="clustered"/>
        <c:varyColors val="0"/>
        <c:ser>
          <c:idx val="1"/>
          <c:order val="1"/>
          <c:spPr>
            <a:solidFill>
              <a:schemeClr val="accent6">
                <a:shade val="76000"/>
              </a:schemeClr>
            </a:solidFill>
            <a:ln>
              <a:noFill/>
            </a:ln>
            <a:effectLst/>
          </c:spPr>
          <c:invertIfNegative val="0"/>
          <c:cat>
            <c:strRef>
              <c:f>'BLANK Product Details'!$B$4:$B$7</c:f>
              <c:strCache>
                <c:ptCount val="4"/>
                <c:pt idx="0">
                  <c:v>Quarter 1</c:v>
                </c:pt>
                <c:pt idx="1">
                  <c:v>Quarter 2</c:v>
                </c:pt>
                <c:pt idx="2">
                  <c:v>Quarter 3</c:v>
                </c:pt>
                <c:pt idx="3">
                  <c:v>Quarter 4</c:v>
                </c:pt>
              </c:strCache>
            </c:strRef>
          </c:cat>
          <c:val>
            <c:numRef>
              <c:f>'BLANK Product Details'!$D$4:$D$7</c:f>
              <c:numCache>
                <c:formatCode>0</c:formatCode>
                <c:ptCount val="4"/>
                <c:pt idx="0">
                  <c:v>0</c:v>
                </c:pt>
                <c:pt idx="1">
                  <c:v>0</c:v>
                </c:pt>
                <c:pt idx="2">
                  <c:v>0</c:v>
                </c:pt>
                <c:pt idx="3">
                  <c:v>0</c:v>
                </c:pt>
              </c:numCache>
            </c:numRef>
          </c:val>
          <c:extLst>
            <c:ext xmlns:c16="http://schemas.microsoft.com/office/drawing/2014/chart" uri="{C3380CC4-5D6E-409C-BE32-E72D297353CC}">
              <c16:uniqueId val="{00000000-83B7-AC4B-B714-1ED6A2A017D1}"/>
            </c:ext>
          </c:extLst>
        </c:ser>
        <c:dLbls>
          <c:showLegendKey val="0"/>
          <c:showVal val="0"/>
          <c:showCatName val="0"/>
          <c:showSerName val="0"/>
          <c:showPercent val="0"/>
          <c:showBubbleSize val="0"/>
        </c:dLbls>
        <c:gapWidth val="182"/>
        <c:axId val="1728801616"/>
        <c:axId val="1728799216"/>
        <c:extLst>
          <c:ext xmlns:c15="http://schemas.microsoft.com/office/drawing/2012/chart" uri="{02D57815-91ED-43cb-92C2-25804820EDAC}">
            <c15:filteredBarSeries>
              <c15:ser>
                <c:idx val="0"/>
                <c:order val="0"/>
                <c:spPr>
                  <a:solidFill>
                    <a:schemeClr val="accent6">
                      <a:tint val="77000"/>
                    </a:schemeClr>
                  </a:solidFill>
                  <a:ln>
                    <a:noFill/>
                  </a:ln>
                  <a:effectLst/>
                </c:spPr>
                <c:invertIfNegative val="0"/>
                <c:cat>
                  <c:strRef>
                    <c:extLst>
                      <c:ext uri="{02D57815-91ED-43cb-92C2-25804820EDAC}">
                        <c15:formulaRef>
                          <c15:sqref>'BLANK Product Details'!$B$4:$B$7</c15:sqref>
                        </c15:formulaRef>
                      </c:ext>
                    </c:extLst>
                    <c:strCache>
                      <c:ptCount val="4"/>
                      <c:pt idx="0">
                        <c:v>Quarter 1</c:v>
                      </c:pt>
                      <c:pt idx="1">
                        <c:v>Quarter 2</c:v>
                      </c:pt>
                      <c:pt idx="2">
                        <c:v>Quarter 3</c:v>
                      </c:pt>
                      <c:pt idx="3">
                        <c:v>Quarter 4</c:v>
                      </c:pt>
                    </c:strCache>
                  </c:strRef>
                </c:cat>
                <c:val>
                  <c:numRef>
                    <c:extLst>
                      <c:ext uri="{02D57815-91ED-43cb-92C2-25804820EDAC}">
                        <c15:formulaRef>
                          <c15:sqref>'BLANK Product Details'!$C$4:$C$7</c15:sqref>
                        </c15:formulaRef>
                      </c:ext>
                    </c:extLst>
                    <c:numCache>
                      <c:formatCode>General</c:formatCode>
                      <c:ptCount val="4"/>
                    </c:numCache>
                  </c:numRef>
                </c:val>
                <c:extLst>
                  <c:ext xmlns:c16="http://schemas.microsoft.com/office/drawing/2014/chart" uri="{C3380CC4-5D6E-409C-BE32-E72D297353CC}">
                    <c16:uniqueId val="{00000001-83B7-AC4B-B714-1ED6A2A017D1}"/>
                  </c:ext>
                </c:extLst>
              </c15:ser>
            </c15:filteredBarSeries>
          </c:ext>
        </c:extLst>
      </c:barChart>
      <c:catAx>
        <c:axId val="1728801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799216"/>
        <c:crosses val="autoZero"/>
        <c:auto val="1"/>
        <c:lblAlgn val="ctr"/>
        <c:lblOffset val="100"/>
        <c:noMultiLvlLbl val="0"/>
      </c:catAx>
      <c:valAx>
        <c:axId val="1728799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728801616"/>
        <c:crosses val="autoZero"/>
        <c:crossBetween val="between"/>
      </c:valAx>
      <c:spPr>
        <a:noFill/>
        <a:ln>
          <a:noFill/>
        </a:ln>
        <a:effectLst/>
      </c:spPr>
    </c:plotArea>
    <c:plotVisOnly val="1"/>
    <c:dispBlanksAs val="gap"/>
    <c:showDLblsOverMax val="0"/>
  </c:chart>
  <c:spPr>
    <a:solidFill>
      <a:srgbClr val="FAFBD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10.xml><?xml version="1.0" encoding="utf-8"?>
<cs:colorStyle xmlns:cs="http://schemas.microsoft.com/office/drawing/2012/chartStyle" xmlns:a="http://schemas.openxmlformats.org/drawingml/2006/main" meth="withinLinear" id="17">
  <a:schemeClr val="accent4"/>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hyperlink" Target="https://www.smartsheet.com/try-it?trp=12400&amp;utm_source=template-excel&amp;utm_medium=content&amp;utm_campaign=SEO" TargetMode="External"/></Relationships>
</file>

<file path=xl/drawings/_rels/drawing2.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17</xdr:col>
      <xdr:colOff>342900</xdr:colOff>
      <xdr:row>13</xdr:row>
      <xdr:rowOff>95250</xdr:rowOff>
    </xdr:from>
    <xdr:to>
      <xdr:col>25</xdr:col>
      <xdr:colOff>0</xdr:colOff>
      <xdr:row>25</xdr:row>
      <xdr:rowOff>305858</xdr:rowOff>
    </xdr:to>
    <xdr:graphicFrame macro="">
      <xdr:nvGraphicFramePr>
        <xdr:cNvPr id="2" name="Chart 1">
          <a:extLst>
            <a:ext uri="{FF2B5EF4-FFF2-40B4-BE49-F238E27FC236}">
              <a16:creationId xmlns:a16="http://schemas.microsoft.com/office/drawing/2014/main" id="{1F1E231E-3220-4F68-A187-940DFCE46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68036</xdr:colOff>
      <xdr:row>13</xdr:row>
      <xdr:rowOff>88446</xdr:rowOff>
    </xdr:from>
    <xdr:to>
      <xdr:col>17</xdr:col>
      <xdr:colOff>200025</xdr:colOff>
      <xdr:row>25</xdr:row>
      <xdr:rowOff>285750</xdr:rowOff>
    </xdr:to>
    <xdr:graphicFrame macro="">
      <xdr:nvGraphicFramePr>
        <xdr:cNvPr id="3" name="Chart 2">
          <a:extLst>
            <a:ext uri="{FF2B5EF4-FFF2-40B4-BE49-F238E27FC236}">
              <a16:creationId xmlns:a16="http://schemas.microsoft.com/office/drawing/2014/main" id="{E3E14B90-792E-4484-B9F0-9BDC93EAE8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333374</xdr:colOff>
      <xdr:row>4</xdr:row>
      <xdr:rowOff>38099</xdr:rowOff>
    </xdr:from>
    <xdr:to>
      <xdr:col>24</xdr:col>
      <xdr:colOff>609599</xdr:colOff>
      <xdr:row>12</xdr:row>
      <xdr:rowOff>259896</xdr:rowOff>
    </xdr:to>
    <xdr:graphicFrame macro="">
      <xdr:nvGraphicFramePr>
        <xdr:cNvPr id="4" name="Chart 3">
          <a:extLst>
            <a:ext uri="{FF2B5EF4-FFF2-40B4-BE49-F238E27FC236}">
              <a16:creationId xmlns:a16="http://schemas.microsoft.com/office/drawing/2014/main" id="{BDCD514A-9CA1-48AE-80EF-62EAA80A2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65314</xdr:colOff>
      <xdr:row>4</xdr:row>
      <xdr:rowOff>57150</xdr:rowOff>
    </xdr:from>
    <xdr:to>
      <xdr:col>17</xdr:col>
      <xdr:colOff>209549</xdr:colOff>
      <xdr:row>12</xdr:row>
      <xdr:rowOff>266020</xdr:rowOff>
    </xdr:to>
    <xdr:graphicFrame macro="">
      <xdr:nvGraphicFramePr>
        <xdr:cNvPr id="5" name="Chart 4">
          <a:extLst>
            <a:ext uri="{FF2B5EF4-FFF2-40B4-BE49-F238E27FC236}">
              <a16:creationId xmlns:a16="http://schemas.microsoft.com/office/drawing/2014/main" id="{49664740-E455-49C9-907F-791173FDD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228600</xdr:colOff>
      <xdr:row>27</xdr:row>
      <xdr:rowOff>66675</xdr:rowOff>
    </xdr:from>
    <xdr:to>
      <xdr:col>10</xdr:col>
      <xdr:colOff>495300</xdr:colOff>
      <xdr:row>41</xdr:row>
      <xdr:rowOff>0</xdr:rowOff>
    </xdr:to>
    <xdr:graphicFrame macro="">
      <xdr:nvGraphicFramePr>
        <xdr:cNvPr id="6" name="Chart 5">
          <a:extLst>
            <a:ext uri="{FF2B5EF4-FFF2-40B4-BE49-F238E27FC236}">
              <a16:creationId xmlns:a16="http://schemas.microsoft.com/office/drawing/2014/main" id="{D300C098-A39A-42F2-B1D9-86BFC19E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27</xdr:row>
      <xdr:rowOff>38100</xdr:rowOff>
    </xdr:from>
    <xdr:to>
      <xdr:col>25</xdr:col>
      <xdr:colOff>9525</xdr:colOff>
      <xdr:row>40</xdr:row>
      <xdr:rowOff>161925</xdr:rowOff>
    </xdr:to>
    <xdr:graphicFrame macro="">
      <xdr:nvGraphicFramePr>
        <xdr:cNvPr id="7" name="Chart 6">
          <a:extLst>
            <a:ext uri="{FF2B5EF4-FFF2-40B4-BE49-F238E27FC236}">
              <a16:creationId xmlns:a16="http://schemas.microsoft.com/office/drawing/2014/main" id="{C610B0D0-5620-4A96-8C46-2AD165AEC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209551</xdr:colOff>
      <xdr:row>41</xdr:row>
      <xdr:rowOff>123825</xdr:rowOff>
    </xdr:from>
    <xdr:to>
      <xdr:col>10</xdr:col>
      <xdr:colOff>485775</xdr:colOff>
      <xdr:row>55</xdr:row>
      <xdr:rowOff>85725</xdr:rowOff>
    </xdr:to>
    <xdr:graphicFrame macro="">
      <xdr:nvGraphicFramePr>
        <xdr:cNvPr id="8" name="Chart 7">
          <a:extLst>
            <a:ext uri="{FF2B5EF4-FFF2-40B4-BE49-F238E27FC236}">
              <a16:creationId xmlns:a16="http://schemas.microsoft.com/office/drawing/2014/main" id="{656A8F18-AF1D-4454-89A2-407601FFA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66675</xdr:colOff>
      <xdr:row>41</xdr:row>
      <xdr:rowOff>123824</xdr:rowOff>
    </xdr:from>
    <xdr:to>
      <xdr:col>25</xdr:col>
      <xdr:colOff>9525</xdr:colOff>
      <xdr:row>55</xdr:row>
      <xdr:rowOff>76199</xdr:rowOff>
    </xdr:to>
    <xdr:graphicFrame macro="">
      <xdr:nvGraphicFramePr>
        <xdr:cNvPr id="9" name="Chart 8">
          <a:extLst>
            <a:ext uri="{FF2B5EF4-FFF2-40B4-BE49-F238E27FC236}">
              <a16:creationId xmlns:a16="http://schemas.microsoft.com/office/drawing/2014/main" id="{258FDDE0-93CD-4433-99E9-33DC43151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11</xdr:col>
      <xdr:colOff>111701</xdr:colOff>
      <xdr:row>0</xdr:row>
      <xdr:rowOff>2676524</xdr:rowOff>
    </xdr:to>
    <xdr:pic>
      <xdr:nvPicPr>
        <xdr:cNvPr id="18" name="Picture 17">
          <a:hlinkClick xmlns:r="http://schemas.openxmlformats.org/officeDocument/2006/relationships" r:id="rId9"/>
          <a:extLst>
            <a:ext uri="{FF2B5EF4-FFF2-40B4-BE49-F238E27FC236}">
              <a16:creationId xmlns:a16="http://schemas.microsoft.com/office/drawing/2014/main" id="{49E2973D-4DE4-4045-AA73-09BEB719B749}"/>
            </a:ext>
          </a:extLst>
        </xdr:cNvPr>
        <xdr:cNvPicPr>
          <a:picLocks noChangeAspect="1"/>
        </xdr:cNvPicPr>
      </xdr:nvPicPr>
      <xdr:blipFill>
        <a:blip xmlns:r="http://schemas.openxmlformats.org/officeDocument/2006/relationships" r:embed="rId10"/>
        <a:stretch>
          <a:fillRect/>
        </a:stretch>
      </xdr:blipFill>
      <xdr:spPr>
        <a:xfrm>
          <a:off x="0" y="0"/>
          <a:ext cx="10208201" cy="2676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342900</xdr:colOff>
      <xdr:row>12</xdr:row>
      <xdr:rowOff>95250</xdr:rowOff>
    </xdr:from>
    <xdr:to>
      <xdr:col>25</xdr:col>
      <xdr:colOff>0</xdr:colOff>
      <xdr:row>24</xdr:row>
      <xdr:rowOff>305858</xdr:rowOff>
    </xdr:to>
    <xdr:graphicFrame macro="">
      <xdr:nvGraphicFramePr>
        <xdr:cNvPr id="2" name="Chart 1">
          <a:extLst>
            <a:ext uri="{FF2B5EF4-FFF2-40B4-BE49-F238E27FC236}">
              <a16:creationId xmlns:a16="http://schemas.microsoft.com/office/drawing/2014/main" id="{EEB1113F-605E-B44F-AC54-A660466B0D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68036</xdr:colOff>
      <xdr:row>12</xdr:row>
      <xdr:rowOff>88446</xdr:rowOff>
    </xdr:from>
    <xdr:to>
      <xdr:col>17</xdr:col>
      <xdr:colOff>200025</xdr:colOff>
      <xdr:row>24</xdr:row>
      <xdr:rowOff>285750</xdr:rowOff>
    </xdr:to>
    <xdr:graphicFrame macro="">
      <xdr:nvGraphicFramePr>
        <xdr:cNvPr id="3" name="Chart 2">
          <a:extLst>
            <a:ext uri="{FF2B5EF4-FFF2-40B4-BE49-F238E27FC236}">
              <a16:creationId xmlns:a16="http://schemas.microsoft.com/office/drawing/2014/main" id="{1D36605F-F594-EA41-B477-92B25E2DAB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333374</xdr:colOff>
      <xdr:row>3</xdr:row>
      <xdr:rowOff>38099</xdr:rowOff>
    </xdr:from>
    <xdr:to>
      <xdr:col>24</xdr:col>
      <xdr:colOff>609599</xdr:colOff>
      <xdr:row>11</xdr:row>
      <xdr:rowOff>259896</xdr:rowOff>
    </xdr:to>
    <xdr:graphicFrame macro="">
      <xdr:nvGraphicFramePr>
        <xdr:cNvPr id="4" name="Chart 3">
          <a:extLst>
            <a:ext uri="{FF2B5EF4-FFF2-40B4-BE49-F238E27FC236}">
              <a16:creationId xmlns:a16="http://schemas.microsoft.com/office/drawing/2014/main" id="{C2842FA7-4DEB-8B4C-85B8-6153A36C2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65314</xdr:colOff>
      <xdr:row>3</xdr:row>
      <xdr:rowOff>57150</xdr:rowOff>
    </xdr:from>
    <xdr:to>
      <xdr:col>17</xdr:col>
      <xdr:colOff>209549</xdr:colOff>
      <xdr:row>11</xdr:row>
      <xdr:rowOff>266020</xdr:rowOff>
    </xdr:to>
    <xdr:graphicFrame macro="">
      <xdr:nvGraphicFramePr>
        <xdr:cNvPr id="5" name="Chart 4">
          <a:extLst>
            <a:ext uri="{FF2B5EF4-FFF2-40B4-BE49-F238E27FC236}">
              <a16:creationId xmlns:a16="http://schemas.microsoft.com/office/drawing/2014/main" id="{FEDED2F3-D1BD-D544-85A6-AB2906700F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228600</xdr:colOff>
      <xdr:row>26</xdr:row>
      <xdr:rowOff>66675</xdr:rowOff>
    </xdr:from>
    <xdr:to>
      <xdr:col>10</xdr:col>
      <xdr:colOff>495300</xdr:colOff>
      <xdr:row>40</xdr:row>
      <xdr:rowOff>0</xdr:rowOff>
    </xdr:to>
    <xdr:graphicFrame macro="">
      <xdr:nvGraphicFramePr>
        <xdr:cNvPr id="6" name="Chart 5">
          <a:extLst>
            <a:ext uri="{FF2B5EF4-FFF2-40B4-BE49-F238E27FC236}">
              <a16:creationId xmlns:a16="http://schemas.microsoft.com/office/drawing/2014/main" id="{3839BD35-C0A4-D346-AB54-CD120276CF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26</xdr:row>
      <xdr:rowOff>38100</xdr:rowOff>
    </xdr:from>
    <xdr:to>
      <xdr:col>25</xdr:col>
      <xdr:colOff>9525</xdr:colOff>
      <xdr:row>39</xdr:row>
      <xdr:rowOff>161925</xdr:rowOff>
    </xdr:to>
    <xdr:graphicFrame macro="">
      <xdr:nvGraphicFramePr>
        <xdr:cNvPr id="7" name="Chart 6">
          <a:extLst>
            <a:ext uri="{FF2B5EF4-FFF2-40B4-BE49-F238E27FC236}">
              <a16:creationId xmlns:a16="http://schemas.microsoft.com/office/drawing/2014/main" id="{C0F7D4AD-54FC-4D4A-ACD3-951C47FB3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209551</xdr:colOff>
      <xdr:row>40</xdr:row>
      <xdr:rowOff>123825</xdr:rowOff>
    </xdr:from>
    <xdr:to>
      <xdr:col>10</xdr:col>
      <xdr:colOff>485775</xdr:colOff>
      <xdr:row>54</xdr:row>
      <xdr:rowOff>85725</xdr:rowOff>
    </xdr:to>
    <xdr:graphicFrame macro="">
      <xdr:nvGraphicFramePr>
        <xdr:cNvPr id="8" name="Chart 7">
          <a:extLst>
            <a:ext uri="{FF2B5EF4-FFF2-40B4-BE49-F238E27FC236}">
              <a16:creationId xmlns:a16="http://schemas.microsoft.com/office/drawing/2014/main" id="{31855E9B-C0BB-A44B-9E84-FDBD5B6C6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66675</xdr:colOff>
      <xdr:row>40</xdr:row>
      <xdr:rowOff>123824</xdr:rowOff>
    </xdr:from>
    <xdr:to>
      <xdr:col>25</xdr:col>
      <xdr:colOff>9525</xdr:colOff>
      <xdr:row>54</xdr:row>
      <xdr:rowOff>76199</xdr:rowOff>
    </xdr:to>
    <xdr:graphicFrame macro="">
      <xdr:nvGraphicFramePr>
        <xdr:cNvPr id="9" name="Chart 8">
          <a:extLst>
            <a:ext uri="{FF2B5EF4-FFF2-40B4-BE49-F238E27FC236}">
              <a16:creationId xmlns:a16="http://schemas.microsoft.com/office/drawing/2014/main" id="{E7BA7930-37A7-7040-A5F3-F84D2B0249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F78BAE-574A-452F-B31B-F859D1E3B114}" name="Table44" displayName="Table44" ref="B10:O20" totalsRowShown="0" headerRowDxfId="187" dataDxfId="185" headerRowBorderDxfId="186" tableBorderDxfId="184" totalsRowBorderDxfId="183">
  <tableColumns count="14">
    <tableColumn id="1" xr3:uid="{79AEC0DC-8562-43CB-833E-C2CC17C1901E}" name="Item Description" dataDxfId="182"/>
    <tableColumn id="2" xr3:uid="{11EF269A-2B0A-4299-96C8-3AC63BEE98A1}" name="SKU" dataDxfId="181"/>
    <tableColumn id="3" xr3:uid="{B7095B12-57B1-437C-BD03-4286E5292F6B}" name="Dimensions" dataDxfId="180"/>
    <tableColumn id="4" xr3:uid="{5FB6E218-88B3-4A31-9429-CA9A4CF53179}" name="Category" dataDxfId="179"/>
    <tableColumn id="5" xr3:uid="{17FA11BD-1A89-44B1-9457-A3683BD39EE9}" name="Starting Inventory" dataDxfId="178"/>
    <tableColumn id="6" xr3:uid="{F208D738-475B-4C53-B6EC-22FD7BB5D06C}" name="Low Stock Threshold" dataDxfId="177"/>
    <tableColumn id="7" xr3:uid="{A7FB744D-3B5A-4492-92B5-7A048745FBD1}" name="Unit Cost" dataDxfId="176"/>
    <tableColumn id="8" xr3:uid="{E3B76E46-61F3-4F78-93DA-A4C1A29FBB2C}" name="Markup" dataDxfId="175"/>
    <tableColumn id="9" xr3:uid="{BD76C71E-4F7D-4533-9242-A0E8702B7B75}" name="Retail Price" dataDxfId="174">
      <calculatedColumnFormula>H11+I11</calculatedColumnFormula>
    </tableColumn>
    <tableColumn id="10" xr3:uid="{C5C39B1D-39DF-4596-A61E-C0FD7D5F03DF}" name="Total Sales Orders" dataDxfId="173"/>
    <tableColumn id="11" xr3:uid="{5E427517-619E-4861-969F-4E39C5DB0DEE}" name="Pending Orders" dataDxfId="172"/>
    <tableColumn id="12" xr3:uid="{3F8AAE4C-6CA5-46E3-9F83-34E53AEE5DE8}" name="Incoming Inventory" dataDxfId="171"/>
    <tableColumn id="13" xr3:uid="{ACD6CA39-E1D0-495D-B733-11C50F92DAD5}" name="Current Stock Level" dataDxfId="170"/>
    <tableColumn id="14" xr3:uid="{60B36C74-BAA5-4AC6-826F-0DDA5F6C636E}" name="Inventory Value" dataDxfId="169">
      <calculatedColumnFormula>H11*N11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CAEB59-1933-44EB-A580-254A12237E00}" name="Table446" displayName="Table446" ref="B24:O34" totalsRowShown="0" headerRowDxfId="168" dataDxfId="166" headerRowBorderDxfId="167" tableBorderDxfId="165" totalsRowBorderDxfId="164">
  <tableColumns count="14">
    <tableColumn id="1" xr3:uid="{12FC4A66-05E6-4484-B1FF-314CD2E7D4BB}" name="Item Description" dataDxfId="163"/>
    <tableColumn id="2" xr3:uid="{412F3DDA-B6D1-47CD-B395-01C0E9B10427}" name="SKU" dataDxfId="162"/>
    <tableColumn id="3" xr3:uid="{28428064-5C96-4480-9FA2-7ED924645B0E}" name="Dimensions" dataDxfId="161"/>
    <tableColumn id="4" xr3:uid="{C731D707-F718-49D0-B2FB-166348BD2292}" name="Category" dataDxfId="160"/>
    <tableColumn id="5" xr3:uid="{C302259B-52AE-4954-8E51-93BCA3D211F0}" name="Starting Inventory" dataDxfId="159"/>
    <tableColumn id="6" xr3:uid="{D667B3AB-B239-4FED-841C-87AD7D470E33}" name="Low Stock Threshold" dataDxfId="158"/>
    <tableColumn id="7" xr3:uid="{11500DEC-22C5-424E-A3C2-EFCB089FA390}" name="Unit Cost" dataDxfId="157"/>
    <tableColumn id="8" xr3:uid="{4D2B26F8-C9C3-40CE-9DAC-ADD3A0EE9C14}" name="Markup" dataDxfId="156"/>
    <tableColumn id="9" xr3:uid="{F1C3A060-E717-4576-8472-477F2D1373EE}" name="Retail Price" dataDxfId="155">
      <calculatedColumnFormula>H25+I25</calculatedColumnFormula>
    </tableColumn>
    <tableColumn id="10" xr3:uid="{ABB0C68C-3309-4CD5-A308-57D9B5EA2132}" name="Total Sales Orders" dataDxfId="154"/>
    <tableColumn id="11" xr3:uid="{7B1476C4-83E6-4C52-89CF-5707F1A3A12B}" name="Pending Orders" dataDxfId="153"/>
    <tableColumn id="12" xr3:uid="{AC9BD83A-6723-409D-A931-E1184F63610A}" name="Incoming Inventory" dataDxfId="152"/>
    <tableColumn id="13" xr3:uid="{23BE7B2F-C2E5-4BBC-ABA1-C570BD0C680A}" name="Current Stock Level" dataDxfId="151"/>
    <tableColumn id="14" xr3:uid="{58A15324-FDD7-4172-95E0-3C6C0310CBB4}" name="Inventory Value" dataDxfId="150">
      <calculatedColumnFormula>H25*N25</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4BC8FA4-0B95-4E55-A08D-DF4E843A5F7B}" name="Table4467" displayName="Table4467" ref="B38:O48" totalsRowShown="0" headerRowDxfId="149" dataDxfId="147" headerRowBorderDxfId="148" tableBorderDxfId="146" totalsRowBorderDxfId="145">
  <tableColumns count="14">
    <tableColumn id="1" xr3:uid="{8B5083C9-F99B-4949-ACB0-5B6C4B29D9AC}" name="Item Description" dataDxfId="144"/>
    <tableColumn id="2" xr3:uid="{A2354752-AD49-48EC-A47C-E1719A97E045}" name="SKU" dataDxfId="143"/>
    <tableColumn id="3" xr3:uid="{F0F4540D-F975-4CC4-93B8-7008E8E7C8AE}" name="Dimensions" dataDxfId="142"/>
    <tableColumn id="4" xr3:uid="{26BFD23B-04B9-4082-AAC7-45E83D6E11F8}" name="Category" dataDxfId="141"/>
    <tableColumn id="5" xr3:uid="{B12BDEA1-3D48-4B95-AEEC-37EC8C60501C}" name="Starting Inventory" dataDxfId="140"/>
    <tableColumn id="6" xr3:uid="{C9D4C554-15F1-4A57-9800-9F059E93E6D8}" name="Low Stock Threshold" dataDxfId="139"/>
    <tableColumn id="7" xr3:uid="{90186269-34AE-4E39-8F39-82D3C828BB1F}" name="Unit Cost" dataDxfId="138"/>
    <tableColumn id="8" xr3:uid="{9EC81D8F-893B-49E6-BE68-B01D961B3535}" name="Markup" dataDxfId="137"/>
    <tableColumn id="9" xr3:uid="{8AD05E5A-C2AE-4DE8-9A21-CF6788C115CE}" name="Retail Price" dataDxfId="136">
      <calculatedColumnFormula>H39+I39</calculatedColumnFormula>
    </tableColumn>
    <tableColumn id="10" xr3:uid="{C078696D-3B3C-4B45-A94C-2F4CB504FCC5}" name="Total Sales Orders" dataDxfId="135"/>
    <tableColumn id="11" xr3:uid="{4DCAEEDE-3B45-445A-8E6F-BF2545B22A62}" name="Pending Orders" dataDxfId="134"/>
    <tableColumn id="12" xr3:uid="{736F7600-7391-49BF-858A-38D6944BC0C6}" name="Incoming Inventory" dataDxfId="133"/>
    <tableColumn id="13" xr3:uid="{E21DD100-4A27-47C0-8BFE-4B1BF502C2BC}" name="Current Stock Level" dataDxfId="132"/>
    <tableColumn id="14" xr3:uid="{BCC3A0D9-354B-48B0-833F-57B85D7F08B5}" name="Inventory Value" dataDxfId="131">
      <calculatedColumnFormula>H39*N39</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1ED69E-EE47-4EFC-800D-071241CBA460}" name="Table4468" displayName="Table4468" ref="B52:O62" totalsRowShown="0" headerRowDxfId="130" dataDxfId="128" headerRowBorderDxfId="129" tableBorderDxfId="127" totalsRowBorderDxfId="126">
  <tableColumns count="14">
    <tableColumn id="1" xr3:uid="{CF8AAD36-E43A-4A38-905A-575E2F564804}" name="Item Description" dataDxfId="125"/>
    <tableColumn id="2" xr3:uid="{CDDB4D21-DC58-4A8A-97CC-EC62768227AF}" name="SKU" dataDxfId="124"/>
    <tableColumn id="3" xr3:uid="{E0FD5AD2-026C-4116-B9D3-883FFA7087F6}" name="Dimensions" dataDxfId="123"/>
    <tableColumn id="4" xr3:uid="{3934C2D9-1783-47F9-9BC3-D9F74CB9056F}" name="Category" dataDxfId="122"/>
    <tableColumn id="5" xr3:uid="{5219D639-456A-43BC-B549-007900772563}" name="Starting Inventory" dataDxfId="121"/>
    <tableColumn id="6" xr3:uid="{D0769982-989D-403F-AF0E-93E21E434C3E}" name="Low Stock Threshold" dataDxfId="120"/>
    <tableColumn id="7" xr3:uid="{CFEDD2D4-BBA8-4799-B056-A74EF169858E}" name="Unit Cost" dataDxfId="119"/>
    <tableColumn id="8" xr3:uid="{8A630212-E813-4758-A8D5-A5A7D0E9EA79}" name="Markup" dataDxfId="118"/>
    <tableColumn id="9" xr3:uid="{0D398599-6682-41FD-B49B-63EFF1831199}" name="Retail Price" dataDxfId="117">
      <calculatedColumnFormula>H53+I53</calculatedColumnFormula>
    </tableColumn>
    <tableColumn id="10" xr3:uid="{2EFB2BB2-3FF7-4112-B12C-DD29B9364F8A}" name="Total Sales Orders" dataDxfId="116"/>
    <tableColumn id="11" xr3:uid="{7E28B1E9-F2C0-4D0E-95C1-D891CDF540D3}" name="Pending Orders" dataDxfId="115"/>
    <tableColumn id="12" xr3:uid="{F981F6FF-2609-436F-AFD5-1A995058AB10}" name="Incoming Inventory" dataDxfId="114"/>
    <tableColumn id="13" xr3:uid="{943384C4-87F3-43CD-85FC-56B636758A0E}" name="Current Stock Level" dataDxfId="113"/>
    <tableColumn id="14" xr3:uid="{F89FA6F2-4971-4951-ABD0-6045DA0ADEB7}" name="Inventory Value" dataDxfId="112">
      <calculatedColumnFormula>H53*N53</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5C1400-C3C9-7C4C-AC67-62918F5A5EEF}" name="Table442" displayName="Table442" ref="B10:O20" totalsRowShown="0" headerRowDxfId="111" dataDxfId="109" headerRowBorderDxfId="110" tableBorderDxfId="108" totalsRowBorderDxfId="107">
  <tableColumns count="14">
    <tableColumn id="1" xr3:uid="{D8940B46-D39F-0542-87A5-74AD7E5CAFFF}" name="Item Description" dataDxfId="106"/>
    <tableColumn id="2" xr3:uid="{8F0E1B93-E2D5-854F-B328-FBCA68F651EC}" name="SKU" dataDxfId="105"/>
    <tableColumn id="3" xr3:uid="{ED4BC8EA-AF0D-314B-803A-0ABD8B97C0D5}" name="Dimensions" dataDxfId="104"/>
    <tableColumn id="4" xr3:uid="{CFE8C9AD-8947-D64F-AA15-91A2CC634D83}" name="Category" dataDxfId="103"/>
    <tableColumn id="5" xr3:uid="{E0BC88F4-6CD4-104F-9831-C8615B68A98F}" name="Starting Inventory" dataDxfId="102"/>
    <tableColumn id="6" xr3:uid="{C1EA81FC-1DB7-A94F-8FD5-F57B4225D7C3}" name="Low Stock Threshold" dataDxfId="101"/>
    <tableColumn id="7" xr3:uid="{EB0B2E82-EDA9-6641-BAFD-D544CC0321FB}" name="Unit Cost" dataDxfId="100"/>
    <tableColumn id="8" xr3:uid="{699E0A4E-7A0C-474E-AF58-935DFD6EB60E}" name="Markup" dataDxfId="99"/>
    <tableColumn id="9" xr3:uid="{4DA2B692-15B5-734F-9388-F7F0FFFA7922}" name="Retail Price" dataDxfId="98">
      <calculatedColumnFormula>H11+I11</calculatedColumnFormula>
    </tableColumn>
    <tableColumn id="10" xr3:uid="{5ED28FC2-2868-4441-97BA-2D06A79CBDF5}" name="Total Sales Orders" dataDxfId="97"/>
    <tableColumn id="11" xr3:uid="{000C32A6-D012-154E-A288-F32F9DDBB9C4}" name="Pending Orders" dataDxfId="96"/>
    <tableColumn id="12" xr3:uid="{B439032A-6EB8-5D40-A786-F14A02E9C610}" name="Incoming Inventory" dataDxfId="95"/>
    <tableColumn id="13" xr3:uid="{C148872B-474B-994D-B031-B35FAE06159A}" name="Current Stock Level" dataDxfId="94"/>
    <tableColumn id="14" xr3:uid="{018C3ED5-ABB9-8B45-98EF-1A7CEFF57D5B}" name="Inventory Value" dataDxfId="93">
      <calculatedColumnFormula>H11*N11</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6CF4BC-97C2-1C46-B358-A7C9C96E5A3E}" name="Table4463" displayName="Table4463" ref="B24:O34" totalsRowShown="0" headerRowDxfId="92" dataDxfId="90" headerRowBorderDxfId="91" tableBorderDxfId="89" totalsRowBorderDxfId="88">
  <tableColumns count="14">
    <tableColumn id="1" xr3:uid="{3F3B2E8A-279B-0043-8BD7-BD00EED5780F}" name="Item Description" dataDxfId="87"/>
    <tableColumn id="2" xr3:uid="{8CF458DC-CD03-EC46-8004-838412819098}" name="SKU" dataDxfId="86"/>
    <tableColumn id="3" xr3:uid="{FBC11097-19D4-4249-827B-D857DA6499A8}" name="Dimensions" dataDxfId="85"/>
    <tableColumn id="4" xr3:uid="{A3EC0E8D-4B68-2D48-ABFF-55CC9780D8FE}" name="Category" dataDxfId="84"/>
    <tableColumn id="5" xr3:uid="{DA0FDD0C-98D6-B945-A1D7-2929EFAD4120}" name="Starting Inventory" dataDxfId="83"/>
    <tableColumn id="6" xr3:uid="{4518F12D-C3EB-1E49-99F6-B5C0051E8B01}" name="Low Stock Threshold" dataDxfId="82"/>
    <tableColumn id="7" xr3:uid="{066418F7-5959-674F-B1A7-C4303030B8E7}" name="Unit Cost" dataDxfId="81"/>
    <tableColumn id="8" xr3:uid="{BFDECA0F-AD71-C047-8AC6-F5BE7651A874}" name="Markup" dataDxfId="80"/>
    <tableColumn id="9" xr3:uid="{F15DD542-40BC-5A43-8974-088A4240F069}" name="Retail Price" dataDxfId="79">
      <calculatedColumnFormula>H25+I25</calculatedColumnFormula>
    </tableColumn>
    <tableColumn id="10" xr3:uid="{8351E368-EFB5-0145-8D45-DF490B126F00}" name="Total Sales Orders" dataDxfId="78"/>
    <tableColumn id="11" xr3:uid="{641853E2-8D53-DD47-93CB-EA8419B0E9C3}" name="Pending Orders" dataDxfId="77"/>
    <tableColumn id="12" xr3:uid="{19C04F3D-9C66-9C4F-A22C-AB59CFA4B5AA}" name="Incoming Inventory" dataDxfId="76"/>
    <tableColumn id="13" xr3:uid="{7E218E80-F823-6649-8FE0-68CC299535F9}" name="Current Stock Level" dataDxfId="75"/>
    <tableColumn id="14" xr3:uid="{63B6E8AF-E12D-014E-97CA-7715C920AF4B}" name="Inventory Value" dataDxfId="74">
      <calculatedColumnFormula>H25*N25</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01EB148-6E66-9347-9982-5BEB8E10896D}" name="Table44675" displayName="Table44675" ref="B38:O48" totalsRowShown="0" headerRowDxfId="73" dataDxfId="71" headerRowBorderDxfId="72" tableBorderDxfId="70" totalsRowBorderDxfId="69">
  <tableColumns count="14">
    <tableColumn id="1" xr3:uid="{77A8570C-EB8E-0A40-820E-EF67B0C878E9}" name="Item Description" dataDxfId="68"/>
    <tableColumn id="2" xr3:uid="{F3FF670D-423C-354A-AD8A-692F4EF14278}" name="SKU" dataDxfId="67"/>
    <tableColumn id="3" xr3:uid="{62AE07E1-611B-F943-9FB8-C0C51CF5A078}" name="Dimensions" dataDxfId="66"/>
    <tableColumn id="4" xr3:uid="{F5E01B54-8D4D-D449-BA3D-8B88260B4EED}" name="Category" dataDxfId="65"/>
    <tableColumn id="5" xr3:uid="{7DEB35AA-7EE5-0846-9511-4180E9676925}" name="Starting Inventory" dataDxfId="64"/>
    <tableColumn id="6" xr3:uid="{8813BFB6-2901-D442-87BE-848AF59E2156}" name="Low Stock Threshold" dataDxfId="63"/>
    <tableColumn id="7" xr3:uid="{C0DC0D56-2401-F045-9AA1-8D34A4806889}" name="Unit Cost" dataDxfId="62"/>
    <tableColumn id="8" xr3:uid="{D56CE51A-F1C9-424E-9C90-770E2B17263E}" name="Markup" dataDxfId="61"/>
    <tableColumn id="9" xr3:uid="{D12CDDBD-E9AB-0845-8B9C-C441D5F6B32F}" name="Retail Price" dataDxfId="60">
      <calculatedColumnFormula>H39+I39</calculatedColumnFormula>
    </tableColumn>
    <tableColumn id="10" xr3:uid="{61F4A474-5E78-F04F-B048-F00333992FCC}" name="Total Sales Orders" dataDxfId="59"/>
    <tableColumn id="11" xr3:uid="{CA98BDBD-15E9-8242-B5E3-93BC7F1138B9}" name="Pending Orders" dataDxfId="58"/>
    <tableColumn id="12" xr3:uid="{4D9B6970-AA2B-0245-980A-791C95614231}" name="Incoming Inventory" dataDxfId="57"/>
    <tableColumn id="13" xr3:uid="{AB50AE46-CD20-0648-A41A-606FE56441A3}" name="Current Stock Level" dataDxfId="56"/>
    <tableColumn id="14" xr3:uid="{9A8A7D3F-0E1F-A842-8AE5-B3DFF5972093}" name="Inventory Value" dataDxfId="55">
      <calculatedColumnFormula>H39*N39</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E98B864-CAE4-F94D-AFD5-E69F679FDFD7}" name="Table44689" displayName="Table44689" ref="B52:O62" totalsRowShown="0" headerRowDxfId="54" dataDxfId="52" headerRowBorderDxfId="53" tableBorderDxfId="51" totalsRowBorderDxfId="50">
  <tableColumns count="14">
    <tableColumn id="1" xr3:uid="{9D12003F-A1E0-A84D-AD76-F498FE2E59D5}" name="Item Description" dataDxfId="49"/>
    <tableColumn id="2" xr3:uid="{C2A72CCE-220E-6844-BBFC-734A870BA46D}" name="SKU" dataDxfId="48"/>
    <tableColumn id="3" xr3:uid="{76A82B5C-B8BD-7B42-B102-4476B84A6840}" name="Dimensions" dataDxfId="47"/>
    <tableColumn id="4" xr3:uid="{A73652BA-5F51-E74B-BB72-6337EFAA2ECB}" name="Category" dataDxfId="46"/>
    <tableColumn id="5" xr3:uid="{5B1984B2-1767-EB43-8B03-BB2FA14CEEA9}" name="Starting Inventory" dataDxfId="45"/>
    <tableColumn id="6" xr3:uid="{1D94D517-2D45-2C45-931E-FBD8B1C31188}" name="Low Stock Threshold" dataDxfId="44"/>
    <tableColumn id="7" xr3:uid="{F31407F1-3A3F-2048-B23E-7B8E18BB1BBD}" name="Unit Cost" dataDxfId="43"/>
    <tableColumn id="8" xr3:uid="{3B563456-DC36-D74E-A11D-BE7174881ACD}" name="Markup" dataDxfId="42"/>
    <tableColumn id="9" xr3:uid="{671CC70F-A881-2048-8EA3-2150AB7E7028}" name="Retail Price" dataDxfId="41">
      <calculatedColumnFormula>H53+I53</calculatedColumnFormula>
    </tableColumn>
    <tableColumn id="10" xr3:uid="{0C8ADBED-88D9-C64D-860C-B6A532679484}" name="Total Sales Orders" dataDxfId="40"/>
    <tableColumn id="11" xr3:uid="{09DC0444-2510-9645-A072-11F5632A0C26}" name="Pending Orders" dataDxfId="39"/>
    <tableColumn id="12" xr3:uid="{E3A1AC43-4D4F-DA45-829F-C3D1B72A91D7}" name="Incoming Inventory" dataDxfId="38"/>
    <tableColumn id="13" xr3:uid="{70D1D6BE-D031-E242-A99A-A69E80866BB0}" name="Current Stock Level" dataDxfId="37"/>
    <tableColumn id="14" xr3:uid="{B9CED78F-56F6-E14C-8D26-15158DDE56B9}" name="Inventory Value" dataDxfId="36">
      <calculatedColumnFormula>H53*N53</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400&amp;utm_source=template-excel&amp;utm_medium=content&amp;utm_campaign=SEO"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s://www.smartsheet.com/try-it?trp=8566&amp;utm_source=template-excel&amp;utm_medium=content&amp;utm_campaign=Inventory+Management+Example-excel-8566&amp;lpa=Inventory+Management+Example+excel+8566"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6.bin"/><Relationship Id="rId5" Type="http://schemas.openxmlformats.org/officeDocument/2006/relationships/table" Target="../tables/table8.xml"/><Relationship Id="rId4" Type="http://schemas.openxmlformats.org/officeDocument/2006/relationships/table" Target="../tables/table7.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EC146-973E-46C2-9817-CD8EAF6AC63E}">
  <sheetPr>
    <tabColor rgb="FFF1F488"/>
    <pageSetUpPr fitToPage="1"/>
  </sheetPr>
  <dimension ref="B1:K58"/>
  <sheetViews>
    <sheetView showGridLines="0" tabSelected="1" zoomScaleNormal="100" workbookViewId="0">
      <pane ySplit="1" topLeftCell="A2" activePane="bottomLeft" state="frozen"/>
      <selection pane="bottomLeft" activeCell="B2" sqref="B2"/>
    </sheetView>
  </sheetViews>
  <sheetFormatPr baseColWidth="10" defaultColWidth="8.83203125" defaultRowHeight="15" x14ac:dyDescent="0.2"/>
  <cols>
    <col min="1" max="1" width="3.6640625" customWidth="1"/>
    <col min="2" max="2" width="35.6640625" customWidth="1"/>
    <col min="3" max="3" width="12.6640625" customWidth="1"/>
    <col min="4" max="4" width="40.6640625" customWidth="1"/>
    <col min="5" max="5" width="3.6640625" customWidth="1"/>
    <col min="26" max="26" width="3.6640625" customWidth="1"/>
  </cols>
  <sheetData>
    <row r="1" spans="2:10" ht="217.5" customHeight="1" x14ac:dyDescent="0.2">
      <c r="J1" s="68"/>
    </row>
    <row r="2" spans="2:10" ht="50.25" customHeight="1" x14ac:dyDescent="0.2">
      <c r="B2" s="69" t="s">
        <v>80</v>
      </c>
      <c r="C2" s="19"/>
    </row>
    <row r="3" spans="2:10" ht="22" customHeight="1" x14ac:dyDescent="0.2">
      <c r="B3" s="35" t="s">
        <v>79</v>
      </c>
      <c r="C3" s="35"/>
    </row>
    <row r="4" spans="2:10" ht="16" thickBot="1" x14ac:dyDescent="0.25"/>
    <row r="5" spans="2:10" ht="60" customHeight="1" thickTop="1" thickBot="1" x14ac:dyDescent="0.25">
      <c r="B5" s="70" t="s">
        <v>48</v>
      </c>
      <c r="C5" s="71"/>
      <c r="D5" s="58">
        <f>SUM('Product Details'!H4:H7)</f>
        <v>5823.5</v>
      </c>
    </row>
    <row r="6" spans="2:10" ht="36" customHeight="1" thickTop="1" thickBot="1" x14ac:dyDescent="0.3">
      <c r="B6" s="38" t="s">
        <v>78</v>
      </c>
      <c r="C6" s="38"/>
    </row>
    <row r="7" spans="2:10" s="59" customFormat="1" ht="25" customHeight="1" thickTop="1" x14ac:dyDescent="0.55000000000000004">
      <c r="B7" s="73" t="s">
        <v>42</v>
      </c>
      <c r="C7" s="63">
        <v>1</v>
      </c>
      <c r="D7" s="64" t="str">
        <f>'Sales Details'!L4</f>
        <v>Item 5</v>
      </c>
      <c r="E7" s="60"/>
    </row>
    <row r="8" spans="2:10" s="59" customFormat="1" ht="25" customHeight="1" x14ac:dyDescent="0.55000000000000004">
      <c r="B8" s="74"/>
      <c r="C8" s="61">
        <v>2</v>
      </c>
      <c r="D8" s="65" t="str">
        <f>'Sales Details'!L5</f>
        <v>Item 8</v>
      </c>
      <c r="E8" s="60"/>
    </row>
    <row r="9" spans="2:10" s="59" customFormat="1" ht="25" customHeight="1" x14ac:dyDescent="0.55000000000000004">
      <c r="B9" s="74"/>
      <c r="C9" s="61">
        <v>3</v>
      </c>
      <c r="D9" s="65" t="str">
        <f>'Sales Details'!L6</f>
        <v>Item 2</v>
      </c>
      <c r="E9" s="60"/>
    </row>
    <row r="10" spans="2:10" s="59" customFormat="1" ht="25" customHeight="1" x14ac:dyDescent="0.55000000000000004">
      <c r="B10" s="74"/>
      <c r="C10" s="61">
        <v>4</v>
      </c>
      <c r="D10" s="65" t="str">
        <f>'Sales Details'!L7</f>
        <v>Item 6</v>
      </c>
      <c r="E10" s="60"/>
    </row>
    <row r="11" spans="2:10" ht="25" customHeight="1" thickBot="1" x14ac:dyDescent="0.25">
      <c r="B11" s="75"/>
      <c r="C11" s="62">
        <v>5</v>
      </c>
      <c r="D11" s="66" t="str">
        <f>'Sales Details'!L8</f>
        <v>Item 7</v>
      </c>
      <c r="E11" s="60"/>
    </row>
    <row r="12" spans="2:10" ht="25" customHeight="1" thickTop="1" x14ac:dyDescent="0.2">
      <c r="B12" s="73" t="s">
        <v>43</v>
      </c>
      <c r="C12" s="61">
        <v>1</v>
      </c>
      <c r="D12" s="64" t="str">
        <f>'Sales Details'!O4</f>
        <v>Item 7</v>
      </c>
    </row>
    <row r="13" spans="2:10" ht="25" customHeight="1" x14ac:dyDescent="0.2">
      <c r="B13" s="74"/>
      <c r="C13" s="61">
        <v>2</v>
      </c>
      <c r="D13" s="65" t="str">
        <f>'Sales Details'!O5</f>
        <v>Item 8</v>
      </c>
    </row>
    <row r="14" spans="2:10" ht="25" customHeight="1" x14ac:dyDescent="0.2">
      <c r="B14" s="74"/>
      <c r="C14" s="61">
        <v>3</v>
      </c>
      <c r="D14" s="65" t="str">
        <f>'Sales Details'!O6</f>
        <v>Item 5</v>
      </c>
    </row>
    <row r="15" spans="2:10" ht="25" customHeight="1" x14ac:dyDescent="0.2">
      <c r="B15" s="74"/>
      <c r="C15" s="61">
        <v>4</v>
      </c>
      <c r="D15" s="65" t="str">
        <f>'Sales Details'!O7</f>
        <v>Item 6</v>
      </c>
    </row>
    <row r="16" spans="2:10" ht="25" customHeight="1" thickBot="1" x14ac:dyDescent="0.25">
      <c r="B16" s="75"/>
      <c r="C16" s="62">
        <v>5</v>
      </c>
      <c r="D16" s="66" t="str">
        <f>'Sales Details'!O8</f>
        <v>Item 10</v>
      </c>
    </row>
    <row r="17" spans="2:4" ht="25" customHeight="1" thickTop="1" x14ac:dyDescent="0.2">
      <c r="B17" s="73" t="s">
        <v>44</v>
      </c>
      <c r="C17" s="61">
        <v>1</v>
      </c>
      <c r="D17" s="64" t="str">
        <f>'Sales Details'!R4</f>
        <v>Item 1</v>
      </c>
    </row>
    <row r="18" spans="2:4" ht="25" customHeight="1" x14ac:dyDescent="0.2">
      <c r="B18" s="74"/>
      <c r="C18" s="61">
        <v>2</v>
      </c>
      <c r="D18" s="65" t="str">
        <f>'Sales Details'!R5</f>
        <v>Item 2</v>
      </c>
    </row>
    <row r="19" spans="2:4" ht="25" customHeight="1" x14ac:dyDescent="0.2">
      <c r="B19" s="74"/>
      <c r="C19" s="61">
        <v>3</v>
      </c>
      <c r="D19" s="65" t="str">
        <f>'Sales Details'!R6</f>
        <v>Item 6</v>
      </c>
    </row>
    <row r="20" spans="2:4" ht="25" customHeight="1" x14ac:dyDescent="0.2">
      <c r="B20" s="74"/>
      <c r="C20" s="61">
        <v>4</v>
      </c>
      <c r="D20" s="65" t="str">
        <f>'Sales Details'!R7</f>
        <v>Item 5</v>
      </c>
    </row>
    <row r="21" spans="2:4" ht="25" customHeight="1" thickBot="1" x14ac:dyDescent="0.25">
      <c r="B21" s="75"/>
      <c r="C21" s="62">
        <v>5</v>
      </c>
      <c r="D21" s="66" t="str">
        <f>'Sales Details'!R8</f>
        <v>Item 7</v>
      </c>
    </row>
    <row r="22" spans="2:4" ht="25" customHeight="1" thickTop="1" x14ac:dyDescent="0.2">
      <c r="B22" s="73" t="s">
        <v>45</v>
      </c>
      <c r="C22" s="61">
        <v>1</v>
      </c>
      <c r="D22" s="64" t="str">
        <f>'Sales Details'!U4</f>
        <v>Item 8</v>
      </c>
    </row>
    <row r="23" spans="2:4" ht="25" customHeight="1" x14ac:dyDescent="0.2">
      <c r="B23" s="74"/>
      <c r="C23" s="61">
        <v>2</v>
      </c>
      <c r="D23" s="65" t="str">
        <f>'Sales Details'!U5</f>
        <v>Item 6</v>
      </c>
    </row>
    <row r="24" spans="2:4" ht="25" customHeight="1" x14ac:dyDescent="0.2">
      <c r="B24" s="74"/>
      <c r="C24" s="61">
        <v>3</v>
      </c>
      <c r="D24" s="65" t="str">
        <f>'Sales Details'!U6</f>
        <v>Item 2</v>
      </c>
    </row>
    <row r="25" spans="2:4" ht="25" customHeight="1" x14ac:dyDescent="0.2">
      <c r="B25" s="74"/>
      <c r="C25" s="61">
        <v>4</v>
      </c>
      <c r="D25" s="65" t="str">
        <f>'Sales Details'!U7</f>
        <v>Item 2</v>
      </c>
    </row>
    <row r="26" spans="2:4" ht="25" customHeight="1" thickBot="1" x14ac:dyDescent="0.25">
      <c r="B26" s="75"/>
      <c r="C26" s="62">
        <v>5</v>
      </c>
      <c r="D26" s="66" t="str">
        <f>'Sales Details'!U8</f>
        <v>Item 10</v>
      </c>
    </row>
    <row r="27" spans="2:4" ht="16" thickTop="1" x14ac:dyDescent="0.2"/>
    <row r="58" spans="2:11" ht="50.25" customHeight="1" x14ac:dyDescent="0.2">
      <c r="B58" s="72" t="s">
        <v>77</v>
      </c>
      <c r="C58" s="72"/>
      <c r="D58" s="72"/>
      <c r="E58" s="72"/>
      <c r="F58" s="72"/>
      <c r="G58" s="72"/>
      <c r="H58" s="72"/>
      <c r="I58" s="72"/>
      <c r="J58" s="72"/>
      <c r="K58" s="72"/>
    </row>
  </sheetData>
  <mergeCells count="6">
    <mergeCell ref="B5:C5"/>
    <mergeCell ref="B58:K58"/>
    <mergeCell ref="B7:B11"/>
    <mergeCell ref="B12:B16"/>
    <mergeCell ref="B17:B21"/>
    <mergeCell ref="B22:B26"/>
  </mergeCells>
  <hyperlinks>
    <hyperlink ref="B58:K58" r:id="rId1" display="CLICK HERE TO CREATE IN SMARTSHEET" xr:uid="{8E74BE4B-B319-284E-971C-62987D10B7AB}"/>
  </hyperlinks>
  <pageMargins left="0.7" right="0.7" top="0.75" bottom="0.75" header="0.3" footer="0.3"/>
  <pageSetup scale="44" fitToHeight="0"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5E40A-47B7-4F2E-AAD1-512FED0FAFE0}">
  <sheetPr>
    <tabColor theme="9" tint="0.79998168889431442"/>
    <pageSetUpPr fitToPage="1"/>
  </sheetPr>
  <dimension ref="B1:O63"/>
  <sheetViews>
    <sheetView showGridLines="0" topLeftCell="A4" zoomScaleNormal="100" workbookViewId="0">
      <selection activeCell="B11" sqref="B11"/>
    </sheetView>
  </sheetViews>
  <sheetFormatPr baseColWidth="10" defaultColWidth="8.83203125" defaultRowHeight="15" x14ac:dyDescent="0.2"/>
  <cols>
    <col min="1" max="1" width="3.6640625" customWidth="1"/>
    <col min="2" max="2" width="22.6640625" customWidth="1"/>
    <col min="3" max="15" width="18.6640625" customWidth="1"/>
    <col min="16" max="16" width="3.6640625" customWidth="1"/>
  </cols>
  <sheetData>
    <row r="1" spans="2:15" ht="59.25" customHeight="1" x14ac:dyDescent="0.4">
      <c r="B1" s="37" t="s">
        <v>50</v>
      </c>
    </row>
    <row r="2" spans="2:15" ht="39" customHeight="1" x14ac:dyDescent="0.25">
      <c r="B2" s="38" t="s">
        <v>46</v>
      </c>
      <c r="F2" s="38" t="s">
        <v>49</v>
      </c>
    </row>
    <row r="3" spans="2:15" ht="22" customHeight="1" x14ac:dyDescent="0.2">
      <c r="B3" s="39" t="s">
        <v>47</v>
      </c>
      <c r="F3" s="39" t="s">
        <v>47</v>
      </c>
    </row>
    <row r="4" spans="2:15" ht="35.25" customHeight="1" x14ac:dyDescent="0.2">
      <c r="B4" s="79" t="s">
        <v>42</v>
      </c>
      <c r="C4" s="80"/>
      <c r="D4" s="34">
        <f>SUM(Table44[Incoming Inventory])</f>
        <v>42</v>
      </c>
      <c r="F4" s="79" t="s">
        <v>42</v>
      </c>
      <c r="G4" s="80"/>
      <c r="H4" s="40">
        <f>O21</f>
        <v>1467</v>
      </c>
    </row>
    <row r="5" spans="2:15" ht="35.25" customHeight="1" x14ac:dyDescent="0.2">
      <c r="B5" s="79" t="s">
        <v>43</v>
      </c>
      <c r="C5" s="80"/>
      <c r="D5" s="34">
        <f>SUM(Table446[Incoming Inventory])</f>
        <v>63</v>
      </c>
      <c r="F5" s="79" t="s">
        <v>43</v>
      </c>
      <c r="G5" s="80"/>
      <c r="H5" s="40">
        <f>O35</f>
        <v>1422.5</v>
      </c>
    </row>
    <row r="6" spans="2:15" ht="35.25" customHeight="1" x14ac:dyDescent="0.2">
      <c r="B6" s="79" t="s">
        <v>44</v>
      </c>
      <c r="C6" s="80"/>
      <c r="D6" s="34">
        <f>SUM(Table4467[Incoming Inventory])</f>
        <v>75</v>
      </c>
      <c r="F6" s="79" t="s">
        <v>44</v>
      </c>
      <c r="G6" s="80"/>
      <c r="H6" s="40">
        <f>O49</f>
        <v>1467</v>
      </c>
    </row>
    <row r="7" spans="2:15" ht="35.25" customHeight="1" x14ac:dyDescent="0.2">
      <c r="B7" s="79" t="s">
        <v>45</v>
      </c>
      <c r="C7" s="80"/>
      <c r="D7" s="34">
        <f>SUM(Table4468[Incoming Inventory])</f>
        <v>57</v>
      </c>
      <c r="F7" s="79" t="s">
        <v>45</v>
      </c>
      <c r="G7" s="80"/>
      <c r="H7" s="40">
        <f>O63</f>
        <v>1467</v>
      </c>
    </row>
    <row r="9" spans="2:15" ht="45" customHeight="1" x14ac:dyDescent="0.2">
      <c r="B9" s="76" t="s">
        <v>42</v>
      </c>
      <c r="C9" s="76"/>
      <c r="D9" s="76"/>
      <c r="E9" s="76"/>
      <c r="F9" s="76"/>
      <c r="G9" s="76"/>
      <c r="H9" s="76"/>
      <c r="I9" s="76"/>
      <c r="J9" s="76"/>
      <c r="K9" s="76"/>
      <c r="L9" s="76"/>
      <c r="M9" s="76"/>
      <c r="N9" s="76"/>
      <c r="O9" s="76"/>
    </row>
    <row r="10" spans="2:15" ht="35.25" customHeight="1" x14ac:dyDescent="0.2">
      <c r="B10" s="21" t="s">
        <v>23</v>
      </c>
      <c r="C10" s="20" t="s">
        <v>18</v>
      </c>
      <c r="D10" s="20" t="s">
        <v>28</v>
      </c>
      <c r="E10" s="20" t="s">
        <v>10</v>
      </c>
      <c r="F10" s="22" t="s">
        <v>29</v>
      </c>
      <c r="G10" s="22" t="s">
        <v>30</v>
      </c>
      <c r="H10" s="22" t="s">
        <v>31</v>
      </c>
      <c r="I10" s="22" t="s">
        <v>32</v>
      </c>
      <c r="J10" s="22" t="s">
        <v>33</v>
      </c>
      <c r="K10" s="22" t="s">
        <v>34</v>
      </c>
      <c r="L10" s="22" t="s">
        <v>35</v>
      </c>
      <c r="M10" s="22" t="s">
        <v>36</v>
      </c>
      <c r="N10" s="22" t="s">
        <v>37</v>
      </c>
      <c r="O10" s="22" t="s">
        <v>40</v>
      </c>
    </row>
    <row r="11" spans="2:15" ht="22" customHeight="1" x14ac:dyDescent="0.2">
      <c r="B11" s="1" t="s">
        <v>0</v>
      </c>
      <c r="C11" s="1"/>
      <c r="D11" s="3"/>
      <c r="E11" s="2" t="s">
        <v>11</v>
      </c>
      <c r="F11" s="4">
        <v>0</v>
      </c>
      <c r="G11" s="7">
        <v>15</v>
      </c>
      <c r="H11" s="8">
        <v>10</v>
      </c>
      <c r="I11" s="9">
        <v>4</v>
      </c>
      <c r="J11" s="23">
        <f>H11+I11</f>
        <v>14</v>
      </c>
      <c r="K11" s="3">
        <v>8</v>
      </c>
      <c r="L11" s="3">
        <v>1</v>
      </c>
      <c r="M11" s="3">
        <v>10</v>
      </c>
      <c r="N11" s="3">
        <v>5</v>
      </c>
      <c r="O11" s="23">
        <f>H11*N11</f>
        <v>50</v>
      </c>
    </row>
    <row r="12" spans="2:15" ht="22" customHeight="1" x14ac:dyDescent="0.2">
      <c r="B12" s="1" t="s">
        <v>1</v>
      </c>
      <c r="C12" s="1"/>
      <c r="D12" s="3"/>
      <c r="E12" s="2" t="s">
        <v>12</v>
      </c>
      <c r="F12" s="4">
        <v>0</v>
      </c>
      <c r="G12" s="14">
        <v>14</v>
      </c>
      <c r="H12" s="24">
        <v>12</v>
      </c>
      <c r="I12" s="25">
        <v>5</v>
      </c>
      <c r="J12" s="23">
        <f t="shared" ref="J12:J20" si="0">H12+I12</f>
        <v>17</v>
      </c>
      <c r="K12" s="16">
        <v>10</v>
      </c>
      <c r="L12" s="16">
        <v>2</v>
      </c>
      <c r="M12" s="16">
        <v>10</v>
      </c>
      <c r="N12" s="16">
        <v>16</v>
      </c>
      <c r="O12" s="23">
        <f t="shared" ref="O12:O20" si="1">H12*N12</f>
        <v>192</v>
      </c>
    </row>
    <row r="13" spans="2:15" ht="22" customHeight="1" x14ac:dyDescent="0.2">
      <c r="B13" s="15" t="s">
        <v>2</v>
      </c>
      <c r="C13" s="15"/>
      <c r="D13" s="16"/>
      <c r="E13" s="17" t="s">
        <v>13</v>
      </c>
      <c r="F13" s="4">
        <v>0</v>
      </c>
      <c r="G13" s="14">
        <v>22</v>
      </c>
      <c r="H13" s="24">
        <v>6</v>
      </c>
      <c r="I13" s="25">
        <v>3</v>
      </c>
      <c r="J13" s="23">
        <f t="shared" si="0"/>
        <v>9</v>
      </c>
      <c r="K13" s="16">
        <v>5</v>
      </c>
      <c r="L13" s="16">
        <v>1</v>
      </c>
      <c r="M13" s="16">
        <v>15</v>
      </c>
      <c r="N13" s="16">
        <v>25</v>
      </c>
      <c r="O13" s="23">
        <f t="shared" si="1"/>
        <v>150</v>
      </c>
    </row>
    <row r="14" spans="2:15" ht="22" customHeight="1" x14ac:dyDescent="0.2">
      <c r="B14" s="15" t="s">
        <v>3</v>
      </c>
      <c r="C14" s="15"/>
      <c r="D14" s="16"/>
      <c r="E14" s="17" t="s">
        <v>14</v>
      </c>
      <c r="F14" s="4">
        <v>0</v>
      </c>
      <c r="G14" s="14">
        <v>35</v>
      </c>
      <c r="H14" s="24">
        <v>15</v>
      </c>
      <c r="I14" s="25">
        <v>5</v>
      </c>
      <c r="J14" s="23">
        <f t="shared" si="0"/>
        <v>20</v>
      </c>
      <c r="K14" s="16">
        <v>12</v>
      </c>
      <c r="L14" s="16">
        <v>1</v>
      </c>
      <c r="M14" s="16">
        <v>5</v>
      </c>
      <c r="N14" s="16">
        <v>30</v>
      </c>
      <c r="O14" s="23">
        <f t="shared" si="1"/>
        <v>450</v>
      </c>
    </row>
    <row r="15" spans="2:15" ht="22" customHeight="1" x14ac:dyDescent="0.2">
      <c r="B15" s="15" t="s">
        <v>4</v>
      </c>
      <c r="C15" s="15"/>
      <c r="D15" s="16"/>
      <c r="E15" s="17" t="s">
        <v>15</v>
      </c>
      <c r="F15" s="4">
        <v>0</v>
      </c>
      <c r="G15" s="14">
        <v>15</v>
      </c>
      <c r="H15" s="24">
        <v>25</v>
      </c>
      <c r="I15" s="25">
        <v>7</v>
      </c>
      <c r="J15" s="23">
        <f t="shared" si="0"/>
        <v>32</v>
      </c>
      <c r="K15" s="16">
        <v>4</v>
      </c>
      <c r="L15" s="16">
        <v>3</v>
      </c>
      <c r="M15" s="16">
        <v>2</v>
      </c>
      <c r="N15" s="16">
        <v>25</v>
      </c>
      <c r="O15" s="23">
        <f t="shared" si="1"/>
        <v>625</v>
      </c>
    </row>
    <row r="16" spans="2:15" ht="22" customHeight="1" x14ac:dyDescent="0.2">
      <c r="B16" s="15"/>
      <c r="C16" s="15"/>
      <c r="D16" s="16"/>
      <c r="E16" s="17"/>
      <c r="F16" s="4"/>
      <c r="G16" s="14"/>
      <c r="H16" s="24"/>
      <c r="I16" s="25"/>
      <c r="J16" s="23">
        <f t="shared" si="0"/>
        <v>0</v>
      </c>
      <c r="K16" s="16"/>
      <c r="L16" s="16"/>
      <c r="M16" s="16"/>
      <c r="N16" s="16"/>
      <c r="O16" s="23">
        <f t="shared" si="1"/>
        <v>0</v>
      </c>
    </row>
    <row r="17" spans="2:15" ht="22" customHeight="1" x14ac:dyDescent="0.2">
      <c r="B17" s="15"/>
      <c r="C17" s="15"/>
      <c r="D17" s="16"/>
      <c r="E17" s="17"/>
      <c r="F17" s="4"/>
      <c r="G17" s="14"/>
      <c r="H17" s="24"/>
      <c r="I17" s="25"/>
      <c r="J17" s="23">
        <f t="shared" si="0"/>
        <v>0</v>
      </c>
      <c r="K17" s="16"/>
      <c r="L17" s="16"/>
      <c r="M17" s="16"/>
      <c r="N17" s="16"/>
      <c r="O17" s="23">
        <f t="shared" si="1"/>
        <v>0</v>
      </c>
    </row>
    <row r="18" spans="2:15" ht="22" customHeight="1" x14ac:dyDescent="0.2">
      <c r="B18" s="1"/>
      <c r="C18" s="1"/>
      <c r="D18" s="3"/>
      <c r="E18" s="2"/>
      <c r="F18" s="4"/>
      <c r="G18" s="14"/>
      <c r="H18" s="24"/>
      <c r="I18" s="25"/>
      <c r="J18" s="23">
        <f t="shared" si="0"/>
        <v>0</v>
      </c>
      <c r="K18" s="16"/>
      <c r="L18" s="16"/>
      <c r="M18" s="16"/>
      <c r="N18" s="16"/>
      <c r="O18" s="23">
        <f t="shared" si="1"/>
        <v>0</v>
      </c>
    </row>
    <row r="19" spans="2:15" ht="22" customHeight="1" x14ac:dyDescent="0.2">
      <c r="B19" s="15"/>
      <c r="C19" s="15"/>
      <c r="D19" s="16"/>
      <c r="E19" s="17"/>
      <c r="F19" s="4"/>
      <c r="G19" s="14"/>
      <c r="H19" s="24"/>
      <c r="I19" s="25"/>
      <c r="J19" s="23">
        <f t="shared" si="0"/>
        <v>0</v>
      </c>
      <c r="K19" s="16"/>
      <c r="L19" s="16"/>
      <c r="M19" s="16"/>
      <c r="N19" s="16"/>
      <c r="O19" s="23">
        <f t="shared" si="1"/>
        <v>0</v>
      </c>
    </row>
    <row r="20" spans="2:15" ht="22" customHeight="1" thickBot="1" x14ac:dyDescent="0.25">
      <c r="B20" s="10"/>
      <c r="C20" s="10"/>
      <c r="D20" s="13"/>
      <c r="E20" s="11"/>
      <c r="F20" s="12"/>
      <c r="G20" s="43"/>
      <c r="H20" s="44"/>
      <c r="I20" s="45"/>
      <c r="J20" s="23">
        <f t="shared" si="0"/>
        <v>0</v>
      </c>
      <c r="K20" s="18"/>
      <c r="L20" s="18"/>
      <c r="M20" s="18"/>
      <c r="N20" s="18"/>
      <c r="O20" s="23">
        <f t="shared" si="1"/>
        <v>0</v>
      </c>
    </row>
    <row r="21" spans="2:15" ht="32.25" customHeight="1" thickTop="1" x14ac:dyDescent="0.2">
      <c r="B21" s="81" t="s">
        <v>41</v>
      </c>
      <c r="C21" s="81"/>
      <c r="D21" s="81"/>
      <c r="E21" s="81"/>
      <c r="F21" s="81"/>
      <c r="G21" s="81"/>
      <c r="H21" s="81"/>
      <c r="I21" s="81"/>
      <c r="J21" s="81"/>
      <c r="K21" s="81"/>
      <c r="L21" s="81"/>
      <c r="M21" s="81"/>
      <c r="N21" s="81"/>
      <c r="O21" s="46">
        <f>SUM(O11:O20)</f>
        <v>1467</v>
      </c>
    </row>
    <row r="23" spans="2:15" ht="45" customHeight="1" x14ac:dyDescent="0.2">
      <c r="B23" s="76" t="s">
        <v>43</v>
      </c>
      <c r="C23" s="76"/>
      <c r="D23" s="76"/>
      <c r="E23" s="76"/>
      <c r="F23" s="76"/>
      <c r="G23" s="76"/>
      <c r="H23" s="76"/>
      <c r="I23" s="76"/>
      <c r="J23" s="76"/>
      <c r="K23" s="76"/>
      <c r="L23" s="76"/>
      <c r="M23" s="76"/>
      <c r="N23" s="76"/>
      <c r="O23" s="76"/>
    </row>
    <row r="24" spans="2:15" ht="35.25" customHeight="1" x14ac:dyDescent="0.2">
      <c r="B24" s="21" t="s">
        <v>23</v>
      </c>
      <c r="C24" s="20" t="s">
        <v>18</v>
      </c>
      <c r="D24" s="20" t="s">
        <v>28</v>
      </c>
      <c r="E24" s="20" t="s">
        <v>10</v>
      </c>
      <c r="F24" s="22" t="s">
        <v>29</v>
      </c>
      <c r="G24" s="22" t="s">
        <v>30</v>
      </c>
      <c r="H24" s="22" t="s">
        <v>31</v>
      </c>
      <c r="I24" s="22" t="s">
        <v>32</v>
      </c>
      <c r="J24" s="22" t="s">
        <v>33</v>
      </c>
      <c r="K24" s="22" t="s">
        <v>34</v>
      </c>
      <c r="L24" s="22" t="s">
        <v>35</v>
      </c>
      <c r="M24" s="22" t="s">
        <v>36</v>
      </c>
      <c r="N24" s="22" t="s">
        <v>37</v>
      </c>
      <c r="O24" s="22" t="s">
        <v>40</v>
      </c>
    </row>
    <row r="25" spans="2:15" ht="22" customHeight="1" x14ac:dyDescent="0.2">
      <c r="B25" s="1" t="s">
        <v>0</v>
      </c>
      <c r="C25" s="1"/>
      <c r="D25" s="3"/>
      <c r="E25" s="2" t="s">
        <v>11</v>
      </c>
      <c r="F25" s="4">
        <v>0</v>
      </c>
      <c r="G25" s="7">
        <v>15</v>
      </c>
      <c r="H25" s="8">
        <v>11</v>
      </c>
      <c r="I25" s="9">
        <v>4</v>
      </c>
      <c r="J25" s="23">
        <f>H25+I25</f>
        <v>15</v>
      </c>
      <c r="K25" s="3">
        <v>8</v>
      </c>
      <c r="L25" s="3">
        <v>1</v>
      </c>
      <c r="M25" s="3">
        <v>22</v>
      </c>
      <c r="N25" s="3">
        <v>5</v>
      </c>
      <c r="O25" s="23">
        <f>H25*N25</f>
        <v>55</v>
      </c>
    </row>
    <row r="26" spans="2:15" ht="22" customHeight="1" x14ac:dyDescent="0.2">
      <c r="B26" s="1" t="s">
        <v>1</v>
      </c>
      <c r="C26" s="1"/>
      <c r="D26" s="3"/>
      <c r="E26" s="2" t="s">
        <v>12</v>
      </c>
      <c r="F26" s="4">
        <v>0</v>
      </c>
      <c r="G26" s="14">
        <v>14</v>
      </c>
      <c r="H26" s="24">
        <v>12.5</v>
      </c>
      <c r="I26" s="25">
        <v>5</v>
      </c>
      <c r="J26" s="23">
        <f t="shared" ref="J26:J34" si="2">H26+I26</f>
        <v>17.5</v>
      </c>
      <c r="K26" s="16">
        <v>10</v>
      </c>
      <c r="L26" s="16">
        <v>2</v>
      </c>
      <c r="M26" s="16">
        <v>32</v>
      </c>
      <c r="N26" s="16">
        <v>16</v>
      </c>
      <c r="O26" s="23">
        <f t="shared" ref="O26:O34" si="3">H26*N26</f>
        <v>200</v>
      </c>
    </row>
    <row r="27" spans="2:15" ht="22" customHeight="1" x14ac:dyDescent="0.2">
      <c r="B27" s="15" t="s">
        <v>2</v>
      </c>
      <c r="C27" s="15"/>
      <c r="D27" s="16"/>
      <c r="E27" s="17" t="s">
        <v>13</v>
      </c>
      <c r="F27" s="4">
        <v>0</v>
      </c>
      <c r="G27" s="14">
        <v>22</v>
      </c>
      <c r="H27" s="24">
        <v>6</v>
      </c>
      <c r="I27" s="25">
        <v>3</v>
      </c>
      <c r="J27" s="23">
        <f t="shared" si="2"/>
        <v>9</v>
      </c>
      <c r="K27" s="16">
        <v>5</v>
      </c>
      <c r="L27" s="16">
        <v>1</v>
      </c>
      <c r="M27" s="16">
        <v>6</v>
      </c>
      <c r="N27" s="16">
        <v>25</v>
      </c>
      <c r="O27" s="23">
        <f t="shared" si="3"/>
        <v>150</v>
      </c>
    </row>
    <row r="28" spans="2:15" ht="22" customHeight="1" x14ac:dyDescent="0.2">
      <c r="B28" s="15" t="s">
        <v>3</v>
      </c>
      <c r="C28" s="15"/>
      <c r="D28" s="16"/>
      <c r="E28" s="17" t="s">
        <v>14</v>
      </c>
      <c r="F28" s="4">
        <v>0</v>
      </c>
      <c r="G28" s="14">
        <v>35</v>
      </c>
      <c r="H28" s="24">
        <v>14.75</v>
      </c>
      <c r="I28" s="25">
        <v>5</v>
      </c>
      <c r="J28" s="23">
        <f t="shared" si="2"/>
        <v>19.75</v>
      </c>
      <c r="K28" s="16">
        <v>12</v>
      </c>
      <c r="L28" s="16">
        <v>1</v>
      </c>
      <c r="M28" s="16">
        <v>3</v>
      </c>
      <c r="N28" s="16">
        <v>30</v>
      </c>
      <c r="O28" s="23">
        <f t="shared" si="3"/>
        <v>442.5</v>
      </c>
    </row>
    <row r="29" spans="2:15" ht="22" customHeight="1" x14ac:dyDescent="0.2">
      <c r="B29" s="15" t="s">
        <v>4</v>
      </c>
      <c r="C29" s="15"/>
      <c r="D29" s="16"/>
      <c r="E29" s="17" t="s">
        <v>15</v>
      </c>
      <c r="F29" s="4">
        <v>0</v>
      </c>
      <c r="G29" s="14">
        <v>15</v>
      </c>
      <c r="H29" s="24">
        <v>23</v>
      </c>
      <c r="I29" s="25">
        <v>7</v>
      </c>
      <c r="J29" s="23">
        <f t="shared" si="2"/>
        <v>30</v>
      </c>
      <c r="K29" s="16">
        <v>4</v>
      </c>
      <c r="L29" s="16">
        <v>3</v>
      </c>
      <c r="M29" s="16">
        <v>0</v>
      </c>
      <c r="N29" s="16">
        <v>25</v>
      </c>
      <c r="O29" s="23">
        <f t="shared" si="3"/>
        <v>575</v>
      </c>
    </row>
    <row r="30" spans="2:15" ht="22" customHeight="1" x14ac:dyDescent="0.2">
      <c r="B30" s="15"/>
      <c r="C30" s="15"/>
      <c r="D30" s="16"/>
      <c r="E30" s="17"/>
      <c r="F30" s="4"/>
      <c r="G30" s="14"/>
      <c r="H30" s="24"/>
      <c r="I30" s="25"/>
      <c r="J30" s="23">
        <f t="shared" si="2"/>
        <v>0</v>
      </c>
      <c r="K30" s="16"/>
      <c r="L30" s="16"/>
      <c r="M30" s="16"/>
      <c r="N30" s="16"/>
      <c r="O30" s="23">
        <f t="shared" si="3"/>
        <v>0</v>
      </c>
    </row>
    <row r="31" spans="2:15" ht="22" customHeight="1" x14ac:dyDescent="0.2">
      <c r="B31" s="15"/>
      <c r="C31" s="15"/>
      <c r="D31" s="16"/>
      <c r="E31" s="17"/>
      <c r="F31" s="4"/>
      <c r="G31" s="14"/>
      <c r="H31" s="24"/>
      <c r="I31" s="25"/>
      <c r="J31" s="23">
        <f t="shared" si="2"/>
        <v>0</v>
      </c>
      <c r="K31" s="16"/>
      <c r="L31" s="16"/>
      <c r="M31" s="16"/>
      <c r="N31" s="16"/>
      <c r="O31" s="23">
        <f t="shared" si="3"/>
        <v>0</v>
      </c>
    </row>
    <row r="32" spans="2:15" ht="22" customHeight="1" x14ac:dyDescent="0.2">
      <c r="B32" s="1"/>
      <c r="C32" s="1"/>
      <c r="D32" s="3"/>
      <c r="E32" s="2"/>
      <c r="F32" s="4"/>
      <c r="G32" s="14"/>
      <c r="H32" s="24"/>
      <c r="I32" s="25"/>
      <c r="J32" s="23">
        <f t="shared" si="2"/>
        <v>0</v>
      </c>
      <c r="K32" s="16"/>
      <c r="L32" s="16"/>
      <c r="M32" s="16"/>
      <c r="N32" s="16"/>
      <c r="O32" s="23">
        <f t="shared" si="3"/>
        <v>0</v>
      </c>
    </row>
    <row r="33" spans="2:15" ht="22" customHeight="1" x14ac:dyDescent="0.2">
      <c r="B33" s="15"/>
      <c r="C33" s="15"/>
      <c r="D33" s="16"/>
      <c r="E33" s="17"/>
      <c r="F33" s="4"/>
      <c r="G33" s="14"/>
      <c r="H33" s="24"/>
      <c r="I33" s="25"/>
      <c r="J33" s="23">
        <f t="shared" si="2"/>
        <v>0</v>
      </c>
      <c r="K33" s="16"/>
      <c r="L33" s="16"/>
      <c r="M33" s="16"/>
      <c r="N33" s="16"/>
      <c r="O33" s="23">
        <f t="shared" si="3"/>
        <v>0</v>
      </c>
    </row>
    <row r="34" spans="2:15" ht="22" customHeight="1" thickBot="1" x14ac:dyDescent="0.25">
      <c r="B34" s="27"/>
      <c r="C34" s="27"/>
      <c r="D34" s="26"/>
      <c r="E34" s="28"/>
      <c r="F34" s="29"/>
      <c r="G34" s="30"/>
      <c r="H34" s="31"/>
      <c r="I34" s="32"/>
      <c r="J34" s="23">
        <f t="shared" si="2"/>
        <v>0</v>
      </c>
      <c r="K34" s="33"/>
      <c r="L34" s="33"/>
      <c r="M34" s="33"/>
      <c r="N34" s="33"/>
      <c r="O34" s="23">
        <f t="shared" si="3"/>
        <v>0</v>
      </c>
    </row>
    <row r="35" spans="2:15" ht="32.25" customHeight="1" thickTop="1" x14ac:dyDescent="0.2">
      <c r="B35" s="77" t="s">
        <v>41</v>
      </c>
      <c r="C35" s="77"/>
      <c r="D35" s="77"/>
      <c r="E35" s="77"/>
      <c r="F35" s="77"/>
      <c r="G35" s="77"/>
      <c r="H35" s="77"/>
      <c r="I35" s="77"/>
      <c r="J35" s="77"/>
      <c r="K35" s="77"/>
      <c r="L35" s="77"/>
      <c r="M35" s="77"/>
      <c r="N35" s="78"/>
      <c r="O35" s="36">
        <f>SUM(O25:O34)</f>
        <v>1422.5</v>
      </c>
    </row>
    <row r="37" spans="2:15" ht="45" customHeight="1" x14ac:dyDescent="0.2">
      <c r="B37" s="76" t="s">
        <v>44</v>
      </c>
      <c r="C37" s="76"/>
      <c r="D37" s="76"/>
      <c r="E37" s="76"/>
      <c r="F37" s="76"/>
      <c r="G37" s="76"/>
      <c r="H37" s="76"/>
      <c r="I37" s="76"/>
      <c r="J37" s="76"/>
      <c r="K37" s="76"/>
      <c r="L37" s="76"/>
      <c r="M37" s="76"/>
      <c r="N37" s="76"/>
      <c r="O37" s="76"/>
    </row>
    <row r="38" spans="2:15" ht="45" customHeight="1" x14ac:dyDescent="0.2">
      <c r="B38" s="21" t="s">
        <v>23</v>
      </c>
      <c r="C38" s="20" t="s">
        <v>18</v>
      </c>
      <c r="D38" s="20" t="s">
        <v>28</v>
      </c>
      <c r="E38" s="20" t="s">
        <v>10</v>
      </c>
      <c r="F38" s="22" t="s">
        <v>29</v>
      </c>
      <c r="G38" s="22" t="s">
        <v>30</v>
      </c>
      <c r="H38" s="22" t="s">
        <v>31</v>
      </c>
      <c r="I38" s="22" t="s">
        <v>32</v>
      </c>
      <c r="J38" s="22" t="s">
        <v>33</v>
      </c>
      <c r="K38" s="22" t="s">
        <v>34</v>
      </c>
      <c r="L38" s="22" t="s">
        <v>35</v>
      </c>
      <c r="M38" s="22" t="s">
        <v>36</v>
      </c>
      <c r="N38" s="22" t="s">
        <v>37</v>
      </c>
      <c r="O38" s="22" t="s">
        <v>40</v>
      </c>
    </row>
    <row r="39" spans="2:15" ht="22" customHeight="1" x14ac:dyDescent="0.2">
      <c r="B39" s="1" t="s">
        <v>0</v>
      </c>
      <c r="C39" s="1"/>
      <c r="D39" s="3"/>
      <c r="E39" s="2" t="s">
        <v>11</v>
      </c>
      <c r="F39" s="4">
        <v>0</v>
      </c>
      <c r="G39" s="7">
        <v>15</v>
      </c>
      <c r="H39" s="8">
        <v>10</v>
      </c>
      <c r="I39" s="9">
        <v>4</v>
      </c>
      <c r="J39" s="23">
        <f>H39+I39</f>
        <v>14</v>
      </c>
      <c r="K39" s="3">
        <v>8</v>
      </c>
      <c r="L39" s="3">
        <v>1</v>
      </c>
      <c r="M39" s="3">
        <v>40</v>
      </c>
      <c r="N39" s="3">
        <v>5</v>
      </c>
      <c r="O39" s="23">
        <f>H39*N39</f>
        <v>50</v>
      </c>
    </row>
    <row r="40" spans="2:15" ht="22" customHeight="1" x14ac:dyDescent="0.2">
      <c r="B40" s="1" t="s">
        <v>1</v>
      </c>
      <c r="C40" s="1"/>
      <c r="D40" s="3"/>
      <c r="E40" s="2" t="s">
        <v>12</v>
      </c>
      <c r="F40" s="4">
        <v>0</v>
      </c>
      <c r="G40" s="14">
        <v>14</v>
      </c>
      <c r="H40" s="24">
        <v>12</v>
      </c>
      <c r="I40" s="25">
        <v>5</v>
      </c>
      <c r="J40" s="23">
        <f t="shared" ref="J40:J48" si="4">H40+I40</f>
        <v>17</v>
      </c>
      <c r="K40" s="16">
        <v>10</v>
      </c>
      <c r="L40" s="16">
        <v>2</v>
      </c>
      <c r="M40" s="16">
        <v>4</v>
      </c>
      <c r="N40" s="16">
        <v>16</v>
      </c>
      <c r="O40" s="23">
        <f t="shared" ref="O40:O48" si="5">H40*N40</f>
        <v>192</v>
      </c>
    </row>
    <row r="41" spans="2:15" ht="22" customHeight="1" x14ac:dyDescent="0.2">
      <c r="B41" s="15" t="s">
        <v>2</v>
      </c>
      <c r="C41" s="15"/>
      <c r="D41" s="16"/>
      <c r="E41" s="17" t="s">
        <v>13</v>
      </c>
      <c r="F41" s="4">
        <v>0</v>
      </c>
      <c r="G41" s="14">
        <v>22</v>
      </c>
      <c r="H41" s="24">
        <v>6</v>
      </c>
      <c r="I41" s="25">
        <v>3</v>
      </c>
      <c r="J41" s="23">
        <f t="shared" si="4"/>
        <v>9</v>
      </c>
      <c r="K41" s="16">
        <v>5</v>
      </c>
      <c r="L41" s="16">
        <v>1</v>
      </c>
      <c r="M41" s="16">
        <v>6</v>
      </c>
      <c r="N41" s="16">
        <v>25</v>
      </c>
      <c r="O41" s="23">
        <f t="shared" si="5"/>
        <v>150</v>
      </c>
    </row>
    <row r="42" spans="2:15" ht="22" customHeight="1" x14ac:dyDescent="0.2">
      <c r="B42" s="15" t="s">
        <v>3</v>
      </c>
      <c r="C42" s="15"/>
      <c r="D42" s="16"/>
      <c r="E42" s="17" t="s">
        <v>14</v>
      </c>
      <c r="F42" s="4">
        <v>0</v>
      </c>
      <c r="G42" s="14">
        <v>35</v>
      </c>
      <c r="H42" s="24">
        <v>15</v>
      </c>
      <c r="I42" s="25">
        <v>5</v>
      </c>
      <c r="J42" s="23">
        <f t="shared" si="4"/>
        <v>20</v>
      </c>
      <c r="K42" s="16">
        <v>12</v>
      </c>
      <c r="L42" s="16">
        <v>1</v>
      </c>
      <c r="M42" s="16">
        <v>7</v>
      </c>
      <c r="N42" s="16">
        <v>30</v>
      </c>
      <c r="O42" s="23">
        <f t="shared" si="5"/>
        <v>450</v>
      </c>
    </row>
    <row r="43" spans="2:15" ht="22" customHeight="1" x14ac:dyDescent="0.2">
      <c r="B43" s="15" t="s">
        <v>4</v>
      </c>
      <c r="C43" s="15"/>
      <c r="D43" s="16"/>
      <c r="E43" s="17" t="s">
        <v>15</v>
      </c>
      <c r="F43" s="4">
        <v>0</v>
      </c>
      <c r="G43" s="14">
        <v>15</v>
      </c>
      <c r="H43" s="24">
        <v>25</v>
      </c>
      <c r="I43" s="25">
        <v>7</v>
      </c>
      <c r="J43" s="23">
        <f t="shared" si="4"/>
        <v>32</v>
      </c>
      <c r="K43" s="16">
        <v>4</v>
      </c>
      <c r="L43" s="16">
        <v>3</v>
      </c>
      <c r="M43" s="16">
        <v>18</v>
      </c>
      <c r="N43" s="16">
        <v>25</v>
      </c>
      <c r="O43" s="23">
        <f t="shared" si="5"/>
        <v>625</v>
      </c>
    </row>
    <row r="44" spans="2:15" ht="22" customHeight="1" x14ac:dyDescent="0.2">
      <c r="B44" s="15"/>
      <c r="C44" s="15"/>
      <c r="D44" s="16"/>
      <c r="E44" s="17"/>
      <c r="F44" s="4"/>
      <c r="G44" s="14"/>
      <c r="H44" s="24"/>
      <c r="I44" s="25"/>
      <c r="J44" s="23">
        <f t="shared" si="4"/>
        <v>0</v>
      </c>
      <c r="K44" s="16"/>
      <c r="L44" s="16"/>
      <c r="M44" s="16"/>
      <c r="N44" s="16"/>
      <c r="O44" s="23">
        <f t="shared" si="5"/>
        <v>0</v>
      </c>
    </row>
    <row r="45" spans="2:15" ht="22" customHeight="1" x14ac:dyDescent="0.2">
      <c r="B45" s="15"/>
      <c r="C45" s="15"/>
      <c r="D45" s="16"/>
      <c r="E45" s="17"/>
      <c r="F45" s="4"/>
      <c r="G45" s="14"/>
      <c r="H45" s="24"/>
      <c r="I45" s="25"/>
      <c r="J45" s="23">
        <f t="shared" si="4"/>
        <v>0</v>
      </c>
      <c r="K45" s="16"/>
      <c r="L45" s="16"/>
      <c r="M45" s="16"/>
      <c r="N45" s="16"/>
      <c r="O45" s="23">
        <f t="shared" si="5"/>
        <v>0</v>
      </c>
    </row>
    <row r="46" spans="2:15" ht="22" customHeight="1" x14ac:dyDescent="0.2">
      <c r="B46" s="1"/>
      <c r="C46" s="1"/>
      <c r="D46" s="3"/>
      <c r="E46" s="2"/>
      <c r="F46" s="4"/>
      <c r="G46" s="14"/>
      <c r="H46" s="24"/>
      <c r="I46" s="25"/>
      <c r="J46" s="23">
        <f t="shared" si="4"/>
        <v>0</v>
      </c>
      <c r="K46" s="16"/>
      <c r="L46" s="16"/>
      <c r="M46" s="16"/>
      <c r="N46" s="16"/>
      <c r="O46" s="23">
        <f t="shared" si="5"/>
        <v>0</v>
      </c>
    </row>
    <row r="47" spans="2:15" ht="22" customHeight="1" x14ac:dyDescent="0.2">
      <c r="B47" s="15"/>
      <c r="C47" s="15"/>
      <c r="D47" s="16"/>
      <c r="E47" s="17"/>
      <c r="F47" s="4"/>
      <c r="G47" s="14"/>
      <c r="H47" s="24"/>
      <c r="I47" s="25"/>
      <c r="J47" s="23">
        <f t="shared" si="4"/>
        <v>0</v>
      </c>
      <c r="K47" s="16"/>
      <c r="L47" s="16"/>
      <c r="M47" s="16"/>
      <c r="N47" s="16"/>
      <c r="O47" s="23">
        <f t="shared" si="5"/>
        <v>0</v>
      </c>
    </row>
    <row r="48" spans="2:15" ht="22" customHeight="1" thickBot="1" x14ac:dyDescent="0.25">
      <c r="B48" s="27"/>
      <c r="C48" s="27"/>
      <c r="D48" s="26"/>
      <c r="E48" s="28"/>
      <c r="F48" s="29"/>
      <c r="G48" s="30"/>
      <c r="H48" s="31"/>
      <c r="I48" s="32"/>
      <c r="J48" s="23">
        <f t="shared" si="4"/>
        <v>0</v>
      </c>
      <c r="K48" s="33"/>
      <c r="L48" s="33"/>
      <c r="M48" s="33"/>
      <c r="N48" s="33"/>
      <c r="O48" s="23">
        <f t="shared" si="5"/>
        <v>0</v>
      </c>
    </row>
    <row r="49" spans="2:15" ht="32.25" customHeight="1" thickTop="1" x14ac:dyDescent="0.2">
      <c r="B49" s="77" t="s">
        <v>41</v>
      </c>
      <c r="C49" s="77"/>
      <c r="D49" s="77"/>
      <c r="E49" s="77"/>
      <c r="F49" s="77"/>
      <c r="G49" s="77"/>
      <c r="H49" s="77"/>
      <c r="I49" s="77"/>
      <c r="J49" s="77"/>
      <c r="K49" s="77"/>
      <c r="L49" s="77"/>
      <c r="M49" s="77"/>
      <c r="N49" s="78"/>
      <c r="O49" s="36">
        <f>SUM(O39:O48)</f>
        <v>1467</v>
      </c>
    </row>
    <row r="51" spans="2:15" ht="45" customHeight="1" x14ac:dyDescent="0.2">
      <c r="B51" s="76" t="s">
        <v>45</v>
      </c>
      <c r="C51" s="76"/>
      <c r="D51" s="76"/>
      <c r="E51" s="76"/>
      <c r="F51" s="76"/>
      <c r="G51" s="76"/>
      <c r="H51" s="76"/>
      <c r="I51" s="76"/>
      <c r="J51" s="76"/>
      <c r="K51" s="76"/>
      <c r="L51" s="76"/>
      <c r="M51" s="76"/>
      <c r="N51" s="76"/>
      <c r="O51" s="76"/>
    </row>
    <row r="52" spans="2:15" ht="45" customHeight="1" x14ac:dyDescent="0.2">
      <c r="B52" s="21" t="s">
        <v>23</v>
      </c>
      <c r="C52" s="20" t="s">
        <v>18</v>
      </c>
      <c r="D52" s="20" t="s">
        <v>28</v>
      </c>
      <c r="E52" s="20" t="s">
        <v>10</v>
      </c>
      <c r="F52" s="22" t="s">
        <v>29</v>
      </c>
      <c r="G52" s="22" t="s">
        <v>30</v>
      </c>
      <c r="H52" s="22" t="s">
        <v>31</v>
      </c>
      <c r="I52" s="22" t="s">
        <v>32</v>
      </c>
      <c r="J52" s="22" t="s">
        <v>33</v>
      </c>
      <c r="K52" s="22" t="s">
        <v>34</v>
      </c>
      <c r="L52" s="22" t="s">
        <v>35</v>
      </c>
      <c r="M52" s="22" t="s">
        <v>36</v>
      </c>
      <c r="N52" s="22" t="s">
        <v>37</v>
      </c>
      <c r="O52" s="22" t="s">
        <v>40</v>
      </c>
    </row>
    <row r="53" spans="2:15" ht="22" customHeight="1" x14ac:dyDescent="0.2">
      <c r="B53" s="1" t="s">
        <v>0</v>
      </c>
      <c r="C53" s="1"/>
      <c r="D53" s="3"/>
      <c r="E53" s="2" t="s">
        <v>11</v>
      </c>
      <c r="F53" s="4">
        <v>0</v>
      </c>
      <c r="G53" s="7">
        <v>15</v>
      </c>
      <c r="H53" s="8">
        <v>10</v>
      </c>
      <c r="I53" s="9">
        <v>4</v>
      </c>
      <c r="J53" s="23">
        <f>H53+I53</f>
        <v>14</v>
      </c>
      <c r="K53" s="3">
        <v>8</v>
      </c>
      <c r="L53" s="3">
        <v>1</v>
      </c>
      <c r="M53" s="3">
        <v>6</v>
      </c>
      <c r="N53" s="3">
        <v>5</v>
      </c>
      <c r="O53" s="23">
        <f>H53*N53</f>
        <v>50</v>
      </c>
    </row>
    <row r="54" spans="2:15" ht="22" customHeight="1" x14ac:dyDescent="0.2">
      <c r="B54" s="1" t="s">
        <v>1</v>
      </c>
      <c r="C54" s="1"/>
      <c r="D54" s="3"/>
      <c r="E54" s="2" t="s">
        <v>12</v>
      </c>
      <c r="F54" s="4">
        <v>0</v>
      </c>
      <c r="G54" s="14">
        <v>14</v>
      </c>
      <c r="H54" s="24">
        <v>12</v>
      </c>
      <c r="I54" s="25">
        <v>5</v>
      </c>
      <c r="J54" s="23">
        <f t="shared" ref="J54:J62" si="6">H54+I54</f>
        <v>17</v>
      </c>
      <c r="K54" s="16">
        <v>10</v>
      </c>
      <c r="L54" s="16">
        <v>2</v>
      </c>
      <c r="M54" s="16">
        <v>16</v>
      </c>
      <c r="N54" s="16">
        <v>16</v>
      </c>
      <c r="O54" s="23">
        <f t="shared" ref="O54:O62" si="7">H54*N54</f>
        <v>192</v>
      </c>
    </row>
    <row r="55" spans="2:15" ht="22" customHeight="1" x14ac:dyDescent="0.2">
      <c r="B55" s="15" t="s">
        <v>2</v>
      </c>
      <c r="C55" s="15"/>
      <c r="D55" s="16"/>
      <c r="E55" s="17" t="s">
        <v>13</v>
      </c>
      <c r="F55" s="4">
        <v>0</v>
      </c>
      <c r="G55" s="14">
        <v>22</v>
      </c>
      <c r="H55" s="24">
        <v>6</v>
      </c>
      <c r="I55" s="25">
        <v>3</v>
      </c>
      <c r="J55" s="23">
        <f t="shared" si="6"/>
        <v>9</v>
      </c>
      <c r="K55" s="16">
        <v>5</v>
      </c>
      <c r="L55" s="16">
        <v>1</v>
      </c>
      <c r="M55" s="16">
        <v>15</v>
      </c>
      <c r="N55" s="16">
        <v>25</v>
      </c>
      <c r="O55" s="23">
        <f t="shared" si="7"/>
        <v>150</v>
      </c>
    </row>
    <row r="56" spans="2:15" ht="22" customHeight="1" x14ac:dyDescent="0.2">
      <c r="B56" s="15" t="s">
        <v>3</v>
      </c>
      <c r="C56" s="15"/>
      <c r="D56" s="16"/>
      <c r="E56" s="17" t="s">
        <v>14</v>
      </c>
      <c r="F56" s="4">
        <v>0</v>
      </c>
      <c r="G56" s="14">
        <v>35</v>
      </c>
      <c r="H56" s="24">
        <v>15</v>
      </c>
      <c r="I56" s="25">
        <v>5</v>
      </c>
      <c r="J56" s="23">
        <f t="shared" si="6"/>
        <v>20</v>
      </c>
      <c r="K56" s="16">
        <v>12</v>
      </c>
      <c r="L56" s="16">
        <v>1</v>
      </c>
      <c r="M56" s="16">
        <v>8</v>
      </c>
      <c r="N56" s="16">
        <v>30</v>
      </c>
      <c r="O56" s="23">
        <f t="shared" si="7"/>
        <v>450</v>
      </c>
    </row>
    <row r="57" spans="2:15" ht="22" customHeight="1" x14ac:dyDescent="0.2">
      <c r="B57" s="15" t="s">
        <v>4</v>
      </c>
      <c r="C57" s="15"/>
      <c r="D57" s="16"/>
      <c r="E57" s="17" t="s">
        <v>15</v>
      </c>
      <c r="F57" s="4">
        <v>0</v>
      </c>
      <c r="G57" s="14">
        <v>15</v>
      </c>
      <c r="H57" s="24">
        <v>25</v>
      </c>
      <c r="I57" s="25">
        <v>7</v>
      </c>
      <c r="J57" s="23">
        <f t="shared" si="6"/>
        <v>32</v>
      </c>
      <c r="K57" s="16">
        <v>4</v>
      </c>
      <c r="L57" s="16">
        <v>3</v>
      </c>
      <c r="M57" s="16">
        <v>12</v>
      </c>
      <c r="N57" s="16">
        <v>25</v>
      </c>
      <c r="O57" s="23">
        <f t="shared" si="7"/>
        <v>625</v>
      </c>
    </row>
    <row r="58" spans="2:15" ht="22" customHeight="1" x14ac:dyDescent="0.2">
      <c r="B58" s="15"/>
      <c r="C58" s="15"/>
      <c r="D58" s="16"/>
      <c r="E58" s="17"/>
      <c r="F58" s="4"/>
      <c r="G58" s="14"/>
      <c r="H58" s="24"/>
      <c r="I58" s="25"/>
      <c r="J58" s="23">
        <f t="shared" si="6"/>
        <v>0</v>
      </c>
      <c r="K58" s="16"/>
      <c r="L58" s="16"/>
      <c r="M58" s="16"/>
      <c r="N58" s="16"/>
      <c r="O58" s="23">
        <f t="shared" si="7"/>
        <v>0</v>
      </c>
    </row>
    <row r="59" spans="2:15" ht="22" customHeight="1" x14ac:dyDescent="0.2">
      <c r="B59" s="15"/>
      <c r="C59" s="15"/>
      <c r="D59" s="16"/>
      <c r="E59" s="17"/>
      <c r="F59" s="4"/>
      <c r="G59" s="14"/>
      <c r="H59" s="24"/>
      <c r="I59" s="25"/>
      <c r="J59" s="23">
        <f t="shared" si="6"/>
        <v>0</v>
      </c>
      <c r="K59" s="16"/>
      <c r="L59" s="16"/>
      <c r="M59" s="16"/>
      <c r="N59" s="16"/>
      <c r="O59" s="23">
        <f t="shared" si="7"/>
        <v>0</v>
      </c>
    </row>
    <row r="60" spans="2:15" ht="22" customHeight="1" x14ac:dyDescent="0.2">
      <c r="B60" s="1"/>
      <c r="C60" s="1"/>
      <c r="D60" s="3"/>
      <c r="E60" s="2"/>
      <c r="F60" s="4"/>
      <c r="G60" s="14"/>
      <c r="H60" s="24"/>
      <c r="I60" s="25"/>
      <c r="J60" s="23">
        <f t="shared" si="6"/>
        <v>0</v>
      </c>
      <c r="K60" s="16"/>
      <c r="L60" s="16"/>
      <c r="M60" s="16"/>
      <c r="N60" s="16"/>
      <c r="O60" s="23">
        <f t="shared" si="7"/>
        <v>0</v>
      </c>
    </row>
    <row r="61" spans="2:15" ht="22" customHeight="1" x14ac:dyDescent="0.2">
      <c r="B61" s="15"/>
      <c r="C61" s="15"/>
      <c r="D61" s="16"/>
      <c r="E61" s="17"/>
      <c r="F61" s="4"/>
      <c r="G61" s="14"/>
      <c r="H61" s="24"/>
      <c r="I61" s="25"/>
      <c r="J61" s="23">
        <f t="shared" si="6"/>
        <v>0</v>
      </c>
      <c r="K61" s="16"/>
      <c r="L61" s="16"/>
      <c r="M61" s="16"/>
      <c r="N61" s="16"/>
      <c r="O61" s="23">
        <f t="shared" si="7"/>
        <v>0</v>
      </c>
    </row>
    <row r="62" spans="2:15" ht="22" customHeight="1" thickBot="1" x14ac:dyDescent="0.25">
      <c r="B62" s="27"/>
      <c r="C62" s="27"/>
      <c r="D62" s="26"/>
      <c r="E62" s="28"/>
      <c r="F62" s="29"/>
      <c r="G62" s="30"/>
      <c r="H62" s="31"/>
      <c r="I62" s="32"/>
      <c r="J62" s="23">
        <f t="shared" si="6"/>
        <v>0</v>
      </c>
      <c r="K62" s="33"/>
      <c r="L62" s="33"/>
      <c r="M62" s="33"/>
      <c r="N62" s="33"/>
      <c r="O62" s="23">
        <f t="shared" si="7"/>
        <v>0</v>
      </c>
    </row>
    <row r="63" spans="2:15" ht="32.25" customHeight="1" thickTop="1" x14ac:dyDescent="0.2">
      <c r="B63" s="77" t="s">
        <v>41</v>
      </c>
      <c r="C63" s="77"/>
      <c r="D63" s="77"/>
      <c r="E63" s="77"/>
      <c r="F63" s="77"/>
      <c r="G63" s="77"/>
      <c r="H63" s="77"/>
      <c r="I63" s="77"/>
      <c r="J63" s="77"/>
      <c r="K63" s="77"/>
      <c r="L63" s="77"/>
      <c r="M63" s="77"/>
      <c r="N63" s="78"/>
      <c r="O63" s="36">
        <f>SUM(O53:O62)</f>
        <v>1467</v>
      </c>
    </row>
  </sheetData>
  <mergeCells count="16">
    <mergeCell ref="B51:O51"/>
    <mergeCell ref="B63:N63"/>
    <mergeCell ref="B4:C4"/>
    <mergeCell ref="B5:C5"/>
    <mergeCell ref="B6:C6"/>
    <mergeCell ref="B7:C7"/>
    <mergeCell ref="F4:G4"/>
    <mergeCell ref="F5:G5"/>
    <mergeCell ref="F6:G6"/>
    <mergeCell ref="F7:G7"/>
    <mergeCell ref="B9:O9"/>
    <mergeCell ref="B23:O23"/>
    <mergeCell ref="B21:N21"/>
    <mergeCell ref="B35:N35"/>
    <mergeCell ref="B37:O37"/>
    <mergeCell ref="B49:N49"/>
  </mergeCells>
  <phoneticPr fontId="3" type="noConversion"/>
  <conditionalFormatting sqref="B25:I34 K25:N34">
    <cfRule type="expression" dxfId="35" priority="8">
      <formula>AND($N25&lt;$G25, $N25&lt;&gt;"")</formula>
    </cfRule>
  </conditionalFormatting>
  <conditionalFormatting sqref="B39:I48 K39:N48">
    <cfRule type="expression" dxfId="34" priority="6">
      <formula>AND($N39&lt;$G39, $N39&lt;&gt;"")</formula>
    </cfRule>
  </conditionalFormatting>
  <conditionalFormatting sqref="B53:I62 K53:N62">
    <cfRule type="expression" dxfId="33" priority="4">
      <formula>AND($N53&lt;$G53, $N53&lt;&gt;"")</formula>
    </cfRule>
  </conditionalFormatting>
  <conditionalFormatting sqref="B11:N20">
    <cfRule type="expression" dxfId="32" priority="10">
      <formula>AND($N11&lt;$G11, $N11&lt;&gt;"")</formula>
    </cfRule>
  </conditionalFormatting>
  <conditionalFormatting sqref="G11:G20 G25:G34">
    <cfRule type="expression" dxfId="31" priority="13">
      <formula>_xlfn.RANK.EQ($F11,$F$13:$F$21)&lt;=5</formula>
    </cfRule>
  </conditionalFormatting>
  <conditionalFormatting sqref="G39:G48">
    <cfRule type="expression" dxfId="30" priority="7">
      <formula>_xlfn.RANK.EQ($F39,$F$13:$F$21)&lt;=5</formula>
    </cfRule>
  </conditionalFormatting>
  <conditionalFormatting sqref="G53:G62">
    <cfRule type="expression" dxfId="29" priority="5">
      <formula>_xlfn.RANK.EQ($F53,$F$13:$F$21)&lt;=5</formula>
    </cfRule>
  </conditionalFormatting>
  <conditionalFormatting sqref="J25:J34">
    <cfRule type="expression" dxfId="28" priority="3">
      <formula>AND($N25&lt;$G25, $N25&lt;&gt;"")</formula>
    </cfRule>
  </conditionalFormatting>
  <conditionalFormatting sqref="J39:J48">
    <cfRule type="expression" dxfId="27" priority="2">
      <formula>AND($N39&lt;$G39, $N39&lt;&gt;"")</formula>
    </cfRule>
  </conditionalFormatting>
  <conditionalFormatting sqref="J53:J62">
    <cfRule type="expression" dxfId="26" priority="1">
      <formula>AND($N53&lt;$G53, $N53&lt;&gt;"")</formula>
    </cfRule>
  </conditionalFormatting>
  <pageMargins left="0.7" right="0.7" top="0.75" bottom="0.75" header="0.3" footer="0.3"/>
  <pageSetup scale="34" fitToHeight="0" orientation="portrait" horizontalDpi="1200" verticalDpi="1200" r:id="rId1"/>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3455-B305-4ED4-B779-D898B733057B}">
  <sheetPr>
    <tabColor theme="7" tint="0.79998168889431442"/>
    <pageSetUpPr fitToPage="1"/>
  </sheetPr>
  <dimension ref="B1:O59"/>
  <sheetViews>
    <sheetView showGridLines="0" workbookViewId="0">
      <selection activeCell="B11" sqref="B11"/>
    </sheetView>
  </sheetViews>
  <sheetFormatPr baseColWidth="10" defaultColWidth="8.83203125" defaultRowHeight="15" x14ac:dyDescent="0.2"/>
  <cols>
    <col min="1" max="1" width="3.6640625" customWidth="1"/>
    <col min="2" max="2" width="15.6640625" customWidth="1"/>
    <col min="3" max="3" width="32.6640625" customWidth="1"/>
    <col min="4" max="5" width="25.6640625" customWidth="1"/>
    <col min="6" max="6" width="32.6640625" customWidth="1"/>
    <col min="7" max="9" width="15.6640625" customWidth="1"/>
    <col min="10" max="10" width="3.6640625" customWidth="1"/>
    <col min="11" max="11" width="15.6640625" customWidth="1"/>
  </cols>
  <sheetData>
    <row r="1" spans="2:15" ht="59.25" customHeight="1" x14ac:dyDescent="0.4">
      <c r="B1" s="37" t="s">
        <v>51</v>
      </c>
    </row>
    <row r="2" spans="2:15" ht="39" customHeight="1" x14ac:dyDescent="0.25">
      <c r="B2" s="38" t="s">
        <v>52</v>
      </c>
      <c r="F2" s="38"/>
    </row>
    <row r="3" spans="2:15" ht="22" customHeight="1" x14ac:dyDescent="0.2">
      <c r="B3" s="39" t="s">
        <v>47</v>
      </c>
      <c r="F3" s="39"/>
    </row>
    <row r="4" spans="2:15" ht="35.25" customHeight="1" x14ac:dyDescent="0.2">
      <c r="B4" s="79" t="s">
        <v>42</v>
      </c>
      <c r="C4" s="80"/>
      <c r="D4" s="52">
        <f>SUM(I11:I20)</f>
        <v>1123</v>
      </c>
      <c r="F4" s="84"/>
      <c r="G4" s="84"/>
      <c r="H4" s="41"/>
    </row>
    <row r="5" spans="2:15" ht="35.25" customHeight="1" x14ac:dyDescent="0.2">
      <c r="B5" s="79" t="s">
        <v>43</v>
      </c>
      <c r="C5" s="80"/>
      <c r="D5" s="52">
        <f>SUM(I24:I33)</f>
        <v>803.5</v>
      </c>
      <c r="F5" s="84"/>
      <c r="G5" s="84"/>
      <c r="H5" s="41"/>
    </row>
    <row r="6" spans="2:15" ht="35.25" customHeight="1" x14ac:dyDescent="0.2">
      <c r="B6" s="79" t="s">
        <v>44</v>
      </c>
      <c r="C6" s="80"/>
      <c r="D6" s="52">
        <f>SUM(I37:I46)</f>
        <v>1268.5</v>
      </c>
      <c r="F6" s="84"/>
      <c r="G6" s="84"/>
      <c r="H6" s="41"/>
    </row>
    <row r="7" spans="2:15" ht="35.25" customHeight="1" x14ac:dyDescent="0.2">
      <c r="B7" s="79" t="s">
        <v>45</v>
      </c>
      <c r="C7" s="80"/>
      <c r="D7" s="52">
        <f>SUM(I50:I59)</f>
        <v>1313.5</v>
      </c>
      <c r="F7" s="84"/>
      <c r="G7" s="84"/>
      <c r="H7" s="41"/>
    </row>
    <row r="8" spans="2:15" ht="30" customHeight="1" x14ac:dyDescent="0.2">
      <c r="B8" s="67" t="s">
        <v>76</v>
      </c>
    </row>
    <row r="9" spans="2:15" ht="45" customHeight="1" x14ac:dyDescent="0.2">
      <c r="B9" s="82" t="s">
        <v>42</v>
      </c>
      <c r="C9" s="83"/>
      <c r="D9" s="83"/>
      <c r="E9" s="83"/>
      <c r="F9" s="83"/>
      <c r="G9" s="83"/>
      <c r="H9" s="83"/>
      <c r="I9" s="83"/>
      <c r="J9" s="42"/>
      <c r="K9" s="42"/>
      <c r="L9" s="42"/>
      <c r="M9" s="42"/>
      <c r="N9" s="42"/>
      <c r="O9" s="42"/>
    </row>
    <row r="10" spans="2:15" ht="45" customHeight="1" x14ac:dyDescent="0.2">
      <c r="B10" s="47" t="s">
        <v>53</v>
      </c>
      <c r="C10" s="48" t="s">
        <v>23</v>
      </c>
      <c r="D10" s="47" t="s">
        <v>24</v>
      </c>
      <c r="E10" s="47" t="s">
        <v>25</v>
      </c>
      <c r="F10" s="48" t="s">
        <v>26</v>
      </c>
      <c r="G10" s="47" t="s">
        <v>27</v>
      </c>
      <c r="H10" s="47" t="s">
        <v>58</v>
      </c>
      <c r="I10" s="47" t="s">
        <v>57</v>
      </c>
    </row>
    <row r="11" spans="2:15" ht="22" customHeight="1" x14ac:dyDescent="0.2">
      <c r="B11" s="7">
        <v>1245</v>
      </c>
      <c r="C11" s="2" t="s">
        <v>0</v>
      </c>
      <c r="D11" s="53" t="s">
        <v>17</v>
      </c>
      <c r="E11" s="53" t="s">
        <v>17</v>
      </c>
      <c r="F11" s="2" t="s">
        <v>54</v>
      </c>
      <c r="G11" s="49">
        <v>10</v>
      </c>
      <c r="H11" s="50">
        <v>15</v>
      </c>
      <c r="I11" s="51">
        <f>G11*H11</f>
        <v>150</v>
      </c>
    </row>
    <row r="12" spans="2:15" ht="22" customHeight="1" x14ac:dyDescent="0.2">
      <c r="B12" s="7"/>
      <c r="C12" s="2" t="s">
        <v>1</v>
      </c>
      <c r="D12" s="53" t="s">
        <v>17</v>
      </c>
      <c r="E12" s="53" t="s">
        <v>17</v>
      </c>
      <c r="F12" s="2"/>
      <c r="G12" s="49">
        <v>12</v>
      </c>
      <c r="H12" s="50">
        <v>14</v>
      </c>
      <c r="I12" s="51">
        <f t="shared" ref="I12:I20" si="0">G12*H12</f>
        <v>168</v>
      </c>
    </row>
    <row r="13" spans="2:15" ht="22" customHeight="1" x14ac:dyDescent="0.2">
      <c r="B13" s="7"/>
      <c r="C13" s="2" t="s">
        <v>2</v>
      </c>
      <c r="D13" s="53" t="s">
        <v>17</v>
      </c>
      <c r="E13" s="53" t="s">
        <v>17</v>
      </c>
      <c r="F13" s="2"/>
      <c r="G13" s="49">
        <v>8</v>
      </c>
      <c r="H13" s="50">
        <v>5.5</v>
      </c>
      <c r="I13" s="51">
        <f t="shared" si="0"/>
        <v>44</v>
      </c>
    </row>
    <row r="14" spans="2:15" ht="22" customHeight="1" x14ac:dyDescent="0.2">
      <c r="B14" s="7"/>
      <c r="C14" s="2" t="s">
        <v>3</v>
      </c>
      <c r="D14" s="53" t="s">
        <v>17</v>
      </c>
      <c r="E14" s="53" t="s">
        <v>17</v>
      </c>
      <c r="F14" s="2"/>
      <c r="G14" s="49">
        <v>5</v>
      </c>
      <c r="H14" s="50">
        <v>5.5</v>
      </c>
      <c r="I14" s="51">
        <f t="shared" si="0"/>
        <v>27.5</v>
      </c>
    </row>
    <row r="15" spans="2:15" ht="22" customHeight="1" x14ac:dyDescent="0.2">
      <c r="B15" s="7"/>
      <c r="C15" s="2" t="s">
        <v>4</v>
      </c>
      <c r="D15" s="53" t="s">
        <v>17</v>
      </c>
      <c r="E15" s="53" t="s">
        <v>17</v>
      </c>
      <c r="F15" s="2"/>
      <c r="G15" s="49">
        <v>24</v>
      </c>
      <c r="H15" s="50">
        <v>11</v>
      </c>
      <c r="I15" s="51">
        <f t="shared" si="0"/>
        <v>264</v>
      </c>
    </row>
    <row r="16" spans="2:15" ht="22" customHeight="1" x14ac:dyDescent="0.2">
      <c r="B16" s="7"/>
      <c r="C16" s="2" t="s">
        <v>5</v>
      </c>
      <c r="D16" s="53" t="s">
        <v>17</v>
      </c>
      <c r="E16" s="53" t="s">
        <v>17</v>
      </c>
      <c r="F16" s="2"/>
      <c r="G16" s="49">
        <v>15</v>
      </c>
      <c r="H16" s="50">
        <v>6</v>
      </c>
      <c r="I16" s="51">
        <f t="shared" si="0"/>
        <v>90</v>
      </c>
    </row>
    <row r="17" spans="2:15" ht="22" customHeight="1" x14ac:dyDescent="0.2">
      <c r="B17" s="7"/>
      <c r="C17" s="2" t="s">
        <v>6</v>
      </c>
      <c r="D17" s="53" t="s">
        <v>17</v>
      </c>
      <c r="E17" s="53" t="s">
        <v>17</v>
      </c>
      <c r="F17" s="2"/>
      <c r="G17" s="49">
        <v>12</v>
      </c>
      <c r="H17" s="50">
        <v>6</v>
      </c>
      <c r="I17" s="51">
        <f t="shared" si="0"/>
        <v>72</v>
      </c>
    </row>
    <row r="18" spans="2:15" ht="22" customHeight="1" x14ac:dyDescent="0.2">
      <c r="B18" s="7"/>
      <c r="C18" s="2" t="s">
        <v>7</v>
      </c>
      <c r="D18" s="53" t="s">
        <v>17</v>
      </c>
      <c r="E18" s="53" t="s">
        <v>17</v>
      </c>
      <c r="F18" s="2"/>
      <c r="G18" s="49">
        <v>22</v>
      </c>
      <c r="H18" s="50">
        <v>12</v>
      </c>
      <c r="I18" s="51">
        <f t="shared" si="0"/>
        <v>264</v>
      </c>
    </row>
    <row r="19" spans="2:15" ht="22" customHeight="1" x14ac:dyDescent="0.2">
      <c r="B19" s="7"/>
      <c r="C19" s="2" t="s">
        <v>8</v>
      </c>
      <c r="D19" s="53" t="s">
        <v>17</v>
      </c>
      <c r="E19" s="53" t="s">
        <v>17</v>
      </c>
      <c r="F19" s="2"/>
      <c r="G19" s="49">
        <v>6</v>
      </c>
      <c r="H19" s="50">
        <v>3.5</v>
      </c>
      <c r="I19" s="51">
        <f t="shared" si="0"/>
        <v>21</v>
      </c>
    </row>
    <row r="20" spans="2:15" ht="22" customHeight="1" x14ac:dyDescent="0.2">
      <c r="B20" s="7"/>
      <c r="C20" s="2" t="s">
        <v>9</v>
      </c>
      <c r="D20" s="53" t="s">
        <v>17</v>
      </c>
      <c r="E20" s="53" t="s">
        <v>17</v>
      </c>
      <c r="F20" s="2"/>
      <c r="G20" s="49">
        <v>9</v>
      </c>
      <c r="H20" s="50">
        <v>2.5</v>
      </c>
      <c r="I20" s="51">
        <f t="shared" si="0"/>
        <v>22.5</v>
      </c>
    </row>
    <row r="22" spans="2:15" ht="45" customHeight="1" x14ac:dyDescent="0.2">
      <c r="B22" s="82" t="s">
        <v>43</v>
      </c>
      <c r="C22" s="83"/>
      <c r="D22" s="83"/>
      <c r="E22" s="83"/>
      <c r="F22" s="83"/>
      <c r="G22" s="83"/>
      <c r="H22" s="83"/>
      <c r="I22" s="83"/>
      <c r="J22" s="42"/>
      <c r="K22" s="42"/>
      <c r="L22" s="42"/>
      <c r="M22" s="42"/>
      <c r="N22" s="42"/>
      <c r="O22" s="42"/>
    </row>
    <row r="23" spans="2:15" ht="45" customHeight="1" x14ac:dyDescent="0.2">
      <c r="B23" s="47" t="s">
        <v>53</v>
      </c>
      <c r="C23" s="48" t="s">
        <v>23</v>
      </c>
      <c r="D23" s="47" t="s">
        <v>24</v>
      </c>
      <c r="E23" s="47" t="s">
        <v>25</v>
      </c>
      <c r="F23" s="48" t="s">
        <v>26</v>
      </c>
      <c r="G23" s="47" t="s">
        <v>27</v>
      </c>
      <c r="H23" s="47" t="s">
        <v>58</v>
      </c>
      <c r="I23" s="47" t="s">
        <v>57</v>
      </c>
    </row>
    <row r="24" spans="2:15" ht="22" customHeight="1" x14ac:dyDescent="0.2">
      <c r="B24" s="7">
        <v>1245</v>
      </c>
      <c r="C24" s="2" t="s">
        <v>0</v>
      </c>
      <c r="D24" s="53" t="s">
        <v>17</v>
      </c>
      <c r="E24" s="53" t="s">
        <v>17</v>
      </c>
      <c r="F24" s="2" t="s">
        <v>54</v>
      </c>
      <c r="G24" s="49">
        <v>5</v>
      </c>
      <c r="H24" s="50">
        <v>15</v>
      </c>
      <c r="I24" s="51">
        <f>G24*H24</f>
        <v>75</v>
      </c>
    </row>
    <row r="25" spans="2:15" ht="22" customHeight="1" x14ac:dyDescent="0.2">
      <c r="B25" s="7"/>
      <c r="C25" s="2" t="s">
        <v>1</v>
      </c>
      <c r="D25" s="53" t="s">
        <v>17</v>
      </c>
      <c r="E25" s="53" t="s">
        <v>17</v>
      </c>
      <c r="F25" s="2"/>
      <c r="G25" s="49">
        <v>6</v>
      </c>
      <c r="H25" s="50">
        <v>14</v>
      </c>
      <c r="I25" s="51">
        <f t="shared" ref="I25:I33" si="1">G25*H25</f>
        <v>84</v>
      </c>
    </row>
    <row r="26" spans="2:15" ht="22" customHeight="1" x14ac:dyDescent="0.2">
      <c r="B26" s="7"/>
      <c r="C26" s="2" t="s">
        <v>2</v>
      </c>
      <c r="D26" s="53" t="s">
        <v>17</v>
      </c>
      <c r="E26" s="53" t="s">
        <v>17</v>
      </c>
      <c r="F26" s="2"/>
      <c r="G26" s="49">
        <v>15</v>
      </c>
      <c r="H26" s="50">
        <v>5.5</v>
      </c>
      <c r="I26" s="51">
        <f t="shared" si="1"/>
        <v>82.5</v>
      </c>
    </row>
    <row r="27" spans="2:15" ht="22" customHeight="1" x14ac:dyDescent="0.2">
      <c r="B27" s="7"/>
      <c r="C27" s="2" t="s">
        <v>3</v>
      </c>
      <c r="D27" s="53" t="s">
        <v>17</v>
      </c>
      <c r="E27" s="53" t="s">
        <v>17</v>
      </c>
      <c r="F27" s="2"/>
      <c r="G27" s="49">
        <v>15</v>
      </c>
      <c r="H27" s="50">
        <v>5.5</v>
      </c>
      <c r="I27" s="51">
        <f t="shared" si="1"/>
        <v>82.5</v>
      </c>
    </row>
    <row r="28" spans="2:15" ht="22" customHeight="1" x14ac:dyDescent="0.2">
      <c r="B28" s="7"/>
      <c r="C28" s="2" t="s">
        <v>4</v>
      </c>
      <c r="D28" s="53" t="s">
        <v>17</v>
      </c>
      <c r="E28" s="53" t="s">
        <v>17</v>
      </c>
      <c r="F28" s="2"/>
      <c r="G28" s="49">
        <v>15</v>
      </c>
      <c r="H28" s="50">
        <v>11</v>
      </c>
      <c r="I28" s="51">
        <f t="shared" si="1"/>
        <v>165</v>
      </c>
    </row>
    <row r="29" spans="2:15" ht="22" customHeight="1" x14ac:dyDescent="0.2">
      <c r="B29" s="7"/>
      <c r="C29" s="2" t="s">
        <v>5</v>
      </c>
      <c r="D29" s="53" t="s">
        <v>17</v>
      </c>
      <c r="E29" s="53" t="s">
        <v>17</v>
      </c>
      <c r="F29" s="2"/>
      <c r="G29" s="49">
        <v>4</v>
      </c>
      <c r="H29" s="50">
        <v>6</v>
      </c>
      <c r="I29" s="51">
        <f t="shared" si="1"/>
        <v>24</v>
      </c>
    </row>
    <row r="30" spans="2:15" ht="22" customHeight="1" x14ac:dyDescent="0.2">
      <c r="B30" s="7"/>
      <c r="C30" s="2" t="s">
        <v>6</v>
      </c>
      <c r="D30" s="53" t="s">
        <v>17</v>
      </c>
      <c r="E30" s="53" t="s">
        <v>17</v>
      </c>
      <c r="F30" s="2"/>
      <c r="G30" s="49">
        <v>6</v>
      </c>
      <c r="H30" s="50">
        <v>6</v>
      </c>
      <c r="I30" s="51">
        <f t="shared" si="1"/>
        <v>36</v>
      </c>
    </row>
    <row r="31" spans="2:15" ht="22" customHeight="1" x14ac:dyDescent="0.2">
      <c r="B31" s="7"/>
      <c r="C31" s="2" t="s">
        <v>7</v>
      </c>
      <c r="D31" s="53" t="s">
        <v>17</v>
      </c>
      <c r="E31" s="53" t="s">
        <v>17</v>
      </c>
      <c r="F31" s="2"/>
      <c r="G31" s="49">
        <v>18</v>
      </c>
      <c r="H31" s="50">
        <v>12</v>
      </c>
      <c r="I31" s="51">
        <f t="shared" si="1"/>
        <v>216</v>
      </c>
    </row>
    <row r="32" spans="2:15" ht="22" customHeight="1" x14ac:dyDescent="0.2">
      <c r="B32" s="7"/>
      <c r="C32" s="2" t="s">
        <v>8</v>
      </c>
      <c r="D32" s="53" t="s">
        <v>17</v>
      </c>
      <c r="E32" s="53" t="s">
        <v>17</v>
      </c>
      <c r="F32" s="2"/>
      <c r="G32" s="49">
        <v>6</v>
      </c>
      <c r="H32" s="50">
        <v>3.5</v>
      </c>
      <c r="I32" s="51">
        <f t="shared" si="1"/>
        <v>21</v>
      </c>
    </row>
    <row r="33" spans="2:15" ht="22" customHeight="1" x14ac:dyDescent="0.2">
      <c r="B33" s="7"/>
      <c r="C33" s="2" t="s">
        <v>9</v>
      </c>
      <c r="D33" s="53" t="s">
        <v>17</v>
      </c>
      <c r="E33" s="53" t="s">
        <v>17</v>
      </c>
      <c r="F33" s="2"/>
      <c r="G33" s="49">
        <v>7</v>
      </c>
      <c r="H33" s="50">
        <v>2.5</v>
      </c>
      <c r="I33" s="51">
        <f t="shared" si="1"/>
        <v>17.5</v>
      </c>
    </row>
    <row r="35" spans="2:15" ht="45" customHeight="1" x14ac:dyDescent="0.2">
      <c r="B35" s="82" t="s">
        <v>44</v>
      </c>
      <c r="C35" s="83"/>
      <c r="D35" s="83"/>
      <c r="E35" s="83"/>
      <c r="F35" s="83"/>
      <c r="G35" s="83"/>
      <c r="H35" s="83"/>
      <c r="I35" s="83"/>
      <c r="J35" s="42"/>
      <c r="K35" s="42"/>
      <c r="L35" s="42"/>
      <c r="M35" s="42"/>
      <c r="N35" s="42"/>
      <c r="O35" s="42"/>
    </row>
    <row r="36" spans="2:15" ht="45" customHeight="1" x14ac:dyDescent="0.2">
      <c r="B36" s="47" t="s">
        <v>53</v>
      </c>
      <c r="C36" s="48" t="s">
        <v>23</v>
      </c>
      <c r="D36" s="47" t="s">
        <v>24</v>
      </c>
      <c r="E36" s="47" t="s">
        <v>25</v>
      </c>
      <c r="F36" s="48" t="s">
        <v>26</v>
      </c>
      <c r="G36" s="47" t="s">
        <v>27</v>
      </c>
      <c r="H36" s="47" t="s">
        <v>58</v>
      </c>
      <c r="I36" s="47" t="s">
        <v>57</v>
      </c>
    </row>
    <row r="37" spans="2:15" ht="22" customHeight="1" x14ac:dyDescent="0.2">
      <c r="B37" s="7">
        <v>1245</v>
      </c>
      <c r="C37" s="2" t="s">
        <v>0</v>
      </c>
      <c r="D37" s="53" t="s">
        <v>17</v>
      </c>
      <c r="E37" s="53" t="s">
        <v>17</v>
      </c>
      <c r="F37" s="2" t="s">
        <v>54</v>
      </c>
      <c r="G37" s="49">
        <v>1</v>
      </c>
      <c r="H37" s="50">
        <v>15</v>
      </c>
      <c r="I37" s="51">
        <f>G37*H37</f>
        <v>15</v>
      </c>
    </row>
    <row r="38" spans="2:15" ht="22" customHeight="1" x14ac:dyDescent="0.2">
      <c r="B38" s="7"/>
      <c r="C38" s="2" t="s">
        <v>1</v>
      </c>
      <c r="D38" s="53" t="s">
        <v>17</v>
      </c>
      <c r="E38" s="53" t="s">
        <v>17</v>
      </c>
      <c r="F38" s="2"/>
      <c r="G38" s="49">
        <v>30</v>
      </c>
      <c r="H38" s="50">
        <v>14</v>
      </c>
      <c r="I38" s="51">
        <f t="shared" ref="I38:I46" si="2">G38*H38</f>
        <v>420</v>
      </c>
    </row>
    <row r="39" spans="2:15" ht="22" customHeight="1" x14ac:dyDescent="0.2">
      <c r="B39" s="7"/>
      <c r="C39" s="2" t="s">
        <v>2</v>
      </c>
      <c r="D39" s="53" t="s">
        <v>17</v>
      </c>
      <c r="E39" s="53" t="s">
        <v>17</v>
      </c>
      <c r="F39" s="2"/>
      <c r="G39" s="49">
        <v>8</v>
      </c>
      <c r="H39" s="50">
        <v>5.5</v>
      </c>
      <c r="I39" s="51">
        <f t="shared" si="2"/>
        <v>44</v>
      </c>
    </row>
    <row r="40" spans="2:15" ht="22" customHeight="1" x14ac:dyDescent="0.2">
      <c r="B40" s="7"/>
      <c r="C40" s="2" t="s">
        <v>3</v>
      </c>
      <c r="D40" s="53" t="s">
        <v>17</v>
      </c>
      <c r="E40" s="53" t="s">
        <v>17</v>
      </c>
      <c r="F40" s="2"/>
      <c r="G40" s="49">
        <v>5</v>
      </c>
      <c r="H40" s="50">
        <v>5.5</v>
      </c>
      <c r="I40" s="51">
        <f t="shared" si="2"/>
        <v>27.5</v>
      </c>
    </row>
    <row r="41" spans="2:15" ht="22" customHeight="1" x14ac:dyDescent="0.2">
      <c r="B41" s="7"/>
      <c r="C41" s="2" t="s">
        <v>4</v>
      </c>
      <c r="D41" s="53" t="s">
        <v>17</v>
      </c>
      <c r="E41" s="53" t="s">
        <v>17</v>
      </c>
      <c r="F41" s="2"/>
      <c r="G41" s="49">
        <v>12</v>
      </c>
      <c r="H41" s="50">
        <v>11</v>
      </c>
      <c r="I41" s="51">
        <f t="shared" si="2"/>
        <v>132</v>
      </c>
    </row>
    <row r="42" spans="2:15" ht="22" customHeight="1" x14ac:dyDescent="0.2">
      <c r="B42" s="7"/>
      <c r="C42" s="2" t="s">
        <v>5</v>
      </c>
      <c r="D42" s="53" t="s">
        <v>17</v>
      </c>
      <c r="E42" s="53" t="s">
        <v>17</v>
      </c>
      <c r="F42" s="2"/>
      <c r="G42" s="49">
        <v>25</v>
      </c>
      <c r="H42" s="50">
        <v>6</v>
      </c>
      <c r="I42" s="51">
        <f t="shared" si="2"/>
        <v>150</v>
      </c>
    </row>
    <row r="43" spans="2:15" ht="22" customHeight="1" x14ac:dyDescent="0.2">
      <c r="B43" s="7"/>
      <c r="C43" s="2" t="s">
        <v>6</v>
      </c>
      <c r="D43" s="53" t="s">
        <v>17</v>
      </c>
      <c r="E43" s="53" t="s">
        <v>17</v>
      </c>
      <c r="F43" s="2"/>
      <c r="G43" s="49">
        <v>6</v>
      </c>
      <c r="H43" s="50">
        <v>6</v>
      </c>
      <c r="I43" s="51">
        <f t="shared" si="2"/>
        <v>36</v>
      </c>
    </row>
    <row r="44" spans="2:15" ht="22" customHeight="1" x14ac:dyDescent="0.2">
      <c r="B44" s="7"/>
      <c r="C44" s="2" t="s">
        <v>7</v>
      </c>
      <c r="D44" s="53" t="s">
        <v>17</v>
      </c>
      <c r="E44" s="53" t="s">
        <v>17</v>
      </c>
      <c r="F44" s="2"/>
      <c r="G44" s="49">
        <v>32</v>
      </c>
      <c r="H44" s="50">
        <v>12</v>
      </c>
      <c r="I44" s="51">
        <f t="shared" si="2"/>
        <v>384</v>
      </c>
    </row>
    <row r="45" spans="2:15" ht="22" customHeight="1" x14ac:dyDescent="0.2">
      <c r="B45" s="7"/>
      <c r="C45" s="2" t="s">
        <v>8</v>
      </c>
      <c r="D45" s="53" t="s">
        <v>17</v>
      </c>
      <c r="E45" s="53" t="s">
        <v>17</v>
      </c>
      <c r="F45" s="2"/>
      <c r="G45" s="49">
        <v>15</v>
      </c>
      <c r="H45" s="50">
        <v>3.5</v>
      </c>
      <c r="I45" s="51">
        <f t="shared" si="2"/>
        <v>52.5</v>
      </c>
    </row>
    <row r="46" spans="2:15" ht="22" customHeight="1" x14ac:dyDescent="0.2">
      <c r="B46" s="7"/>
      <c r="C46" s="2" t="s">
        <v>9</v>
      </c>
      <c r="D46" s="53" t="s">
        <v>17</v>
      </c>
      <c r="E46" s="53" t="s">
        <v>17</v>
      </c>
      <c r="F46" s="2"/>
      <c r="G46" s="49">
        <v>3</v>
      </c>
      <c r="H46" s="50">
        <v>2.5</v>
      </c>
      <c r="I46" s="51">
        <f t="shared" si="2"/>
        <v>7.5</v>
      </c>
    </row>
    <row r="48" spans="2:15" ht="45" customHeight="1" x14ac:dyDescent="0.2">
      <c r="B48" s="82" t="s">
        <v>45</v>
      </c>
      <c r="C48" s="83"/>
      <c r="D48" s="83"/>
      <c r="E48" s="83"/>
      <c r="F48" s="83"/>
      <c r="G48" s="83"/>
      <c r="H48" s="83"/>
      <c r="I48" s="83"/>
      <c r="J48" s="42"/>
      <c r="K48" s="42"/>
      <c r="L48" s="42"/>
      <c r="M48" s="42"/>
      <c r="N48" s="42"/>
      <c r="O48" s="42"/>
    </row>
    <row r="49" spans="2:9" ht="45" customHeight="1" x14ac:dyDescent="0.2">
      <c r="B49" s="47" t="s">
        <v>53</v>
      </c>
      <c r="C49" s="48" t="s">
        <v>23</v>
      </c>
      <c r="D49" s="47" t="s">
        <v>24</v>
      </c>
      <c r="E49" s="47" t="s">
        <v>25</v>
      </c>
      <c r="F49" s="48" t="s">
        <v>26</v>
      </c>
      <c r="G49" s="47" t="s">
        <v>27</v>
      </c>
      <c r="H49" s="47" t="s">
        <v>58</v>
      </c>
      <c r="I49" s="47" t="s">
        <v>57</v>
      </c>
    </row>
    <row r="50" spans="2:9" ht="22" customHeight="1" x14ac:dyDescent="0.2">
      <c r="B50" s="7">
        <v>1245</v>
      </c>
      <c r="C50" s="2" t="s">
        <v>0</v>
      </c>
      <c r="D50" s="53" t="s">
        <v>17</v>
      </c>
      <c r="E50" s="53" t="s">
        <v>17</v>
      </c>
      <c r="F50" s="2" t="s">
        <v>54</v>
      </c>
      <c r="G50" s="49">
        <v>22</v>
      </c>
      <c r="H50" s="50">
        <v>15</v>
      </c>
      <c r="I50" s="51">
        <f>G50*H50</f>
        <v>330</v>
      </c>
    </row>
    <row r="51" spans="2:9" ht="22" customHeight="1" x14ac:dyDescent="0.2">
      <c r="B51" s="7"/>
      <c r="C51" s="2" t="s">
        <v>1</v>
      </c>
      <c r="D51" s="53" t="s">
        <v>17</v>
      </c>
      <c r="E51" s="53" t="s">
        <v>17</v>
      </c>
      <c r="F51" s="2"/>
      <c r="G51" s="49">
        <v>10</v>
      </c>
      <c r="H51" s="50">
        <v>14</v>
      </c>
      <c r="I51" s="51">
        <f t="shared" ref="I51:I59" si="3">G51*H51</f>
        <v>140</v>
      </c>
    </row>
    <row r="52" spans="2:9" ht="22" customHeight="1" x14ac:dyDescent="0.2">
      <c r="B52" s="7"/>
      <c r="C52" s="2" t="s">
        <v>2</v>
      </c>
      <c r="D52" s="53" t="s">
        <v>17</v>
      </c>
      <c r="E52" s="53" t="s">
        <v>17</v>
      </c>
      <c r="F52" s="2"/>
      <c r="G52" s="49">
        <v>10</v>
      </c>
      <c r="H52" s="50">
        <v>5.5</v>
      </c>
      <c r="I52" s="51">
        <f t="shared" si="3"/>
        <v>55</v>
      </c>
    </row>
    <row r="53" spans="2:9" ht="22" customHeight="1" x14ac:dyDescent="0.2">
      <c r="B53" s="7"/>
      <c r="C53" s="2" t="s">
        <v>3</v>
      </c>
      <c r="D53" s="53" t="s">
        <v>17</v>
      </c>
      <c r="E53" s="53" t="s">
        <v>17</v>
      </c>
      <c r="F53" s="2"/>
      <c r="G53" s="49">
        <v>10</v>
      </c>
      <c r="H53" s="50">
        <v>5.5</v>
      </c>
      <c r="I53" s="51">
        <f t="shared" si="3"/>
        <v>55</v>
      </c>
    </row>
    <row r="54" spans="2:9" ht="22" customHeight="1" x14ac:dyDescent="0.2">
      <c r="B54" s="7"/>
      <c r="C54" s="2" t="s">
        <v>4</v>
      </c>
      <c r="D54" s="53" t="s">
        <v>17</v>
      </c>
      <c r="E54" s="53" t="s">
        <v>17</v>
      </c>
      <c r="F54" s="2"/>
      <c r="G54" s="49">
        <v>24</v>
      </c>
      <c r="H54" s="50">
        <v>11</v>
      </c>
      <c r="I54" s="51">
        <f t="shared" si="3"/>
        <v>264</v>
      </c>
    </row>
    <row r="55" spans="2:9" ht="22" customHeight="1" x14ac:dyDescent="0.2">
      <c r="B55" s="7"/>
      <c r="C55" s="2" t="s">
        <v>5</v>
      </c>
      <c r="D55" s="53" t="s">
        <v>17</v>
      </c>
      <c r="E55" s="53" t="s">
        <v>17</v>
      </c>
      <c r="F55" s="2"/>
      <c r="G55" s="49">
        <v>15</v>
      </c>
      <c r="H55" s="50">
        <v>6</v>
      </c>
      <c r="I55" s="51">
        <f t="shared" si="3"/>
        <v>90</v>
      </c>
    </row>
    <row r="56" spans="2:9" ht="22" customHeight="1" x14ac:dyDescent="0.2">
      <c r="B56" s="7"/>
      <c r="C56" s="2" t="s">
        <v>6</v>
      </c>
      <c r="D56" s="53" t="s">
        <v>17</v>
      </c>
      <c r="E56" s="53" t="s">
        <v>17</v>
      </c>
      <c r="F56" s="2"/>
      <c r="G56" s="49">
        <v>12</v>
      </c>
      <c r="H56" s="50">
        <v>6</v>
      </c>
      <c r="I56" s="51">
        <f t="shared" si="3"/>
        <v>72</v>
      </c>
    </row>
    <row r="57" spans="2:9" ht="22" customHeight="1" x14ac:dyDescent="0.2">
      <c r="B57" s="7"/>
      <c r="C57" s="2" t="s">
        <v>7</v>
      </c>
      <c r="D57" s="53" t="s">
        <v>17</v>
      </c>
      <c r="E57" s="53" t="s">
        <v>17</v>
      </c>
      <c r="F57" s="2"/>
      <c r="G57" s="49">
        <v>22</v>
      </c>
      <c r="H57" s="50">
        <v>12</v>
      </c>
      <c r="I57" s="51">
        <f t="shared" si="3"/>
        <v>264</v>
      </c>
    </row>
    <row r="58" spans="2:9" ht="22" customHeight="1" x14ac:dyDescent="0.2">
      <c r="B58" s="7"/>
      <c r="C58" s="2" t="s">
        <v>8</v>
      </c>
      <c r="D58" s="53" t="s">
        <v>17</v>
      </c>
      <c r="E58" s="53" t="s">
        <v>17</v>
      </c>
      <c r="F58" s="2"/>
      <c r="G58" s="49">
        <v>6</v>
      </c>
      <c r="H58" s="50">
        <v>3.5</v>
      </c>
      <c r="I58" s="51">
        <f t="shared" si="3"/>
        <v>21</v>
      </c>
    </row>
    <row r="59" spans="2:9" ht="22" customHeight="1" x14ac:dyDescent="0.2">
      <c r="B59" s="7"/>
      <c r="C59" s="2" t="s">
        <v>9</v>
      </c>
      <c r="D59" s="53" t="s">
        <v>17</v>
      </c>
      <c r="E59" s="53" t="s">
        <v>17</v>
      </c>
      <c r="F59" s="2"/>
      <c r="G59" s="49">
        <v>9</v>
      </c>
      <c r="H59" s="50">
        <v>2.5</v>
      </c>
      <c r="I59" s="51">
        <f t="shared" si="3"/>
        <v>22.5</v>
      </c>
    </row>
  </sheetData>
  <mergeCells count="12">
    <mergeCell ref="B48:I48"/>
    <mergeCell ref="B4:C4"/>
    <mergeCell ref="F4:G4"/>
    <mergeCell ref="B5:C5"/>
    <mergeCell ref="F5:G5"/>
    <mergeCell ref="B6:C6"/>
    <mergeCell ref="F6:G6"/>
    <mergeCell ref="B7:C7"/>
    <mergeCell ref="F7:G7"/>
    <mergeCell ref="B9:I9"/>
    <mergeCell ref="B22:I22"/>
    <mergeCell ref="B35:I35"/>
  </mergeCells>
  <phoneticPr fontId="3" type="noConversion"/>
  <conditionalFormatting sqref="H10:I10">
    <cfRule type="expression" dxfId="25" priority="20">
      <formula>_xlfn.RANK.EQ($G10,$G$15:$G$22)&lt;=5</formula>
    </cfRule>
  </conditionalFormatting>
  <conditionalFormatting sqref="H23:I23">
    <cfRule type="expression" dxfId="24" priority="3">
      <formula>_xlfn.RANK.EQ($G23,$G$15:$G$22)&lt;=5</formula>
    </cfRule>
  </conditionalFormatting>
  <conditionalFormatting sqref="H36:I36">
    <cfRule type="expression" dxfId="23" priority="2">
      <formula>_xlfn.RANK.EQ($G36,$G$15:$G$22)&lt;=5</formula>
    </cfRule>
  </conditionalFormatting>
  <conditionalFormatting sqref="H49:I49">
    <cfRule type="expression" dxfId="22" priority="1">
      <formula>_xlfn.RANK.EQ($G49,$G$15:$G$22)&lt;=5</formula>
    </cfRule>
  </conditionalFormatting>
  <pageMargins left="0.7" right="0.7" top="0.75" bottom="0.75" header="0.3" footer="0.3"/>
  <pageSetup scale="50" fitToHeight="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00B0-228A-4B92-986C-DF7520E6CE50}">
  <sheetPr>
    <tabColor theme="5" tint="0.79998168889431442"/>
    <pageSetUpPr fitToPage="1"/>
  </sheetPr>
  <dimension ref="B1:U60"/>
  <sheetViews>
    <sheetView showGridLines="0" topLeftCell="A28" zoomScaleNormal="100" workbookViewId="0">
      <selection activeCell="B12" sqref="B12"/>
    </sheetView>
  </sheetViews>
  <sheetFormatPr baseColWidth="10" defaultColWidth="8.83203125" defaultRowHeight="15" x14ac:dyDescent="0.2"/>
  <cols>
    <col min="1" max="1" width="3.6640625" customWidth="1"/>
    <col min="2" max="2" width="15.6640625" customWidth="1"/>
    <col min="3" max="3" width="18.5" customWidth="1"/>
    <col min="4" max="4" width="22.6640625" customWidth="1"/>
    <col min="5" max="5" width="17" customWidth="1"/>
    <col min="6" max="6" width="22.33203125" customWidth="1"/>
    <col min="7" max="9" width="15.6640625" customWidth="1"/>
    <col min="10" max="10" width="3.6640625" customWidth="1"/>
    <col min="11" max="11" width="8.6640625" customWidth="1"/>
    <col min="12" max="12" width="15.6640625" customWidth="1"/>
    <col min="13" max="13" width="3.6640625" customWidth="1"/>
    <col min="14" max="14" width="8.6640625" customWidth="1"/>
    <col min="15" max="15" width="15.6640625" customWidth="1"/>
    <col min="16" max="16" width="3.6640625" customWidth="1"/>
    <col min="17" max="17" width="8.6640625" customWidth="1"/>
    <col min="18" max="18" width="15.6640625" customWidth="1"/>
    <col min="19" max="19" width="3.6640625" customWidth="1"/>
    <col min="21" max="21" width="15.6640625" customWidth="1"/>
    <col min="22" max="22" width="3.6640625" customWidth="1"/>
  </cols>
  <sheetData>
    <row r="1" spans="2:21" ht="59.25" customHeight="1" x14ac:dyDescent="0.4">
      <c r="B1" s="37" t="s">
        <v>55</v>
      </c>
    </row>
    <row r="2" spans="2:21" ht="39" customHeight="1" x14ac:dyDescent="0.25">
      <c r="B2" s="38" t="s">
        <v>59</v>
      </c>
      <c r="F2" s="38" t="s">
        <v>70</v>
      </c>
      <c r="K2" s="38" t="s">
        <v>71</v>
      </c>
    </row>
    <row r="3" spans="2:21" ht="22" customHeight="1" x14ac:dyDescent="0.2">
      <c r="B3" s="39" t="s">
        <v>47</v>
      </c>
      <c r="F3" s="39" t="s">
        <v>47</v>
      </c>
      <c r="K3" s="39" t="s">
        <v>47</v>
      </c>
    </row>
    <row r="4" spans="2:21" ht="35.25" customHeight="1" x14ac:dyDescent="0.2">
      <c r="B4" s="79" t="s">
        <v>42</v>
      </c>
      <c r="C4" s="80"/>
      <c r="D4" s="54">
        <f>SUM(I12:I21)</f>
        <v>5069</v>
      </c>
      <c r="F4" s="79" t="s">
        <v>42</v>
      </c>
      <c r="G4" s="80"/>
      <c r="H4" s="57">
        <f>SUM(G12:G21)</f>
        <v>128</v>
      </c>
      <c r="K4" s="85" t="s">
        <v>72</v>
      </c>
      <c r="L4" s="57" t="str" cm="1">
        <f t="array" ref="L4">INDEX($C$12:$C$21, MATCH(LARGE($G$12:$G$21, ROW(1:1)), $G$12:$G$21, 0))</f>
        <v>Item 5</v>
      </c>
      <c r="N4" s="85" t="s">
        <v>73</v>
      </c>
      <c r="O4" s="57" t="str" cm="1">
        <f t="array" ref="O4">INDEX($C$25:$C$34, MATCH(LARGE($G$25:$G$34, ROW(1:1)), $G$25:$G$34, 0))</f>
        <v>Item 7</v>
      </c>
      <c r="Q4" s="85" t="s">
        <v>74</v>
      </c>
      <c r="R4" s="57" t="str" cm="1">
        <f t="array" ref="R4">INDEX($C$38:$C$47, MATCH(LARGE($G$38:$G$47, ROW(1:1)), $G$38:$G$47, 0))</f>
        <v>Item 1</v>
      </c>
      <c r="T4" s="85" t="s">
        <v>75</v>
      </c>
      <c r="U4" s="57" t="str" cm="1">
        <f t="array" ref="U4">INDEX($C$51:$C$60, MATCH(LARGE($G$51:$G$60, ROW(1:1)), $G$51:$G$60, 0))</f>
        <v>Item 8</v>
      </c>
    </row>
    <row r="5" spans="2:21" ht="35.25" customHeight="1" x14ac:dyDescent="0.2">
      <c r="B5" s="79" t="s">
        <v>43</v>
      </c>
      <c r="C5" s="80"/>
      <c r="D5" s="54">
        <f>SUM(I25:I34)</f>
        <v>3610</v>
      </c>
      <c r="F5" s="79" t="s">
        <v>43</v>
      </c>
      <c r="G5" s="80"/>
      <c r="H5" s="57">
        <f>SUM(G25:G34)</f>
        <v>117</v>
      </c>
      <c r="K5" s="86"/>
      <c r="L5" s="57" t="str" cm="1">
        <f t="array" ref="L5">INDEX($C$12:$C$21, MATCH(LARGE($G$12:$G$21, ROW(2:2)), $G$12:$G$21, 0))</f>
        <v>Item 8</v>
      </c>
      <c r="N5" s="86"/>
      <c r="O5" s="57" t="str" cm="1">
        <f t="array" ref="O5">INDEX($C$25:$C$34, MATCH(LARGE($G$25:$G$34, ROW(2:2)), $G$25:$G$34, 0))</f>
        <v>Item 8</v>
      </c>
      <c r="Q5" s="86"/>
      <c r="R5" s="57" t="str" cm="1">
        <f t="array" ref="R5">INDEX($C$38:$C$47, MATCH(LARGE($G$38:$G$47, ROW(2:2)), $G$38:$G$47, 0))</f>
        <v>Item 2</v>
      </c>
      <c r="T5" s="86"/>
      <c r="U5" s="57" t="str" cm="1">
        <f t="array" ref="U5">INDEX($C$51:$C$60, MATCH(LARGE($G$51:$G$60, ROW(2:2)), $G$51:$G$60, 0))</f>
        <v>Item 6</v>
      </c>
    </row>
    <row r="6" spans="2:21" ht="35.25" customHeight="1" x14ac:dyDescent="0.2">
      <c r="B6" s="79" t="s">
        <v>44</v>
      </c>
      <c r="C6" s="80"/>
      <c r="D6" s="54">
        <f>SUM(I38:I47)</f>
        <v>5844</v>
      </c>
      <c r="F6" s="79" t="s">
        <v>44</v>
      </c>
      <c r="G6" s="80"/>
      <c r="H6" s="57">
        <f>SUM(G38:G47)</f>
        <v>153</v>
      </c>
      <c r="K6" s="86"/>
      <c r="L6" s="57" t="str" cm="1">
        <f t="array" ref="L6">INDEX($C$12:$C$21, MATCH(LARGE($G$12:$G$21, ROW(3:3)), $G$12:$G$21, 0))</f>
        <v>Item 2</v>
      </c>
      <c r="N6" s="86"/>
      <c r="O6" s="57" t="str" cm="1">
        <f t="array" ref="O6">INDEX($C$25:$C$34, MATCH(LARGE($G$25:$G$34, ROW(3:3)), $G$25:$G$34, 0))</f>
        <v>Item 5</v>
      </c>
      <c r="Q6" s="86"/>
      <c r="R6" s="57" t="str" cm="1">
        <f t="array" ref="R6">INDEX($C$38:$C$47, MATCH(LARGE($G$38:$G$47, ROW(3:3)), $G$38:$G$47, 0))</f>
        <v>Item 6</v>
      </c>
      <c r="T6" s="86"/>
      <c r="U6" s="57" t="str" cm="1">
        <f t="array" ref="U6">INDEX($C$51:$C$60, MATCH(LARGE($G$51:$G$60, ROW(3:3)), $G$51:$G$60, 0))</f>
        <v>Item 2</v>
      </c>
    </row>
    <row r="7" spans="2:21" ht="35.25" customHeight="1" x14ac:dyDescent="0.2">
      <c r="B7" s="79" t="s">
        <v>45</v>
      </c>
      <c r="C7" s="80"/>
      <c r="D7" s="54">
        <f>SUM(I51:I60)</f>
        <v>3294</v>
      </c>
      <c r="F7" s="79" t="s">
        <v>45</v>
      </c>
      <c r="G7" s="80"/>
      <c r="H7" s="57">
        <f>SUM(G51:G60)</f>
        <v>98</v>
      </c>
      <c r="K7" s="86"/>
      <c r="L7" s="57" t="str" cm="1">
        <f t="array" ref="L7">INDEX($C$12:$C$21, MATCH(LARGE($G$12:$G$21, ROW(4:4)), $G$12:$G$21, 0))</f>
        <v>Item 6</v>
      </c>
      <c r="N7" s="86"/>
      <c r="O7" s="57" t="str" cm="1">
        <f t="array" ref="O7">INDEX($C$25:$C$34, MATCH(LARGE($G$25:$G$34, ROW(4:4)), $G$25:$G$34, 0))</f>
        <v>Item 6</v>
      </c>
      <c r="Q7" s="86"/>
      <c r="R7" s="57" t="str" cm="1">
        <f t="array" ref="R7">INDEX($C$38:$C$47, MATCH(LARGE($G$38:$G$47, ROW(4:4)), $G$38:$G$47, 0))</f>
        <v>Item 5</v>
      </c>
      <c r="T7" s="86"/>
      <c r="U7" s="57" t="str" cm="1">
        <f t="array" ref="U7">INDEX($C$51:$C$60, MATCH(LARGE($G$51:$G$60, ROW(4:4)), $G$51:$G$60, 0))</f>
        <v>Item 2</v>
      </c>
    </row>
    <row r="8" spans="2:21" ht="35.25" customHeight="1" x14ac:dyDescent="0.2">
      <c r="K8" s="86"/>
      <c r="L8" s="57" t="str" cm="1">
        <f t="array" ref="L8">INDEX($C$12:$C$21, MATCH(LARGE($G$12:$G$21, ROW(5:5)), $G$12:$G$21, 0))</f>
        <v>Item 7</v>
      </c>
      <c r="N8" s="86"/>
      <c r="O8" s="57" t="str" cm="1">
        <f t="array" ref="O8">INDEX($C$25:$C$34, MATCH(LARGE($G$25:$G$34, ROW(5:5)), $G$25:$G$34, 0))</f>
        <v>Item 10</v>
      </c>
      <c r="Q8" s="86"/>
      <c r="R8" s="57" t="str" cm="1">
        <f t="array" ref="R8">INDEX($C$38:$C$47, MATCH(LARGE($G$38:$G$47, ROW(5:5)), $G$38:$G$47, 0))</f>
        <v>Item 7</v>
      </c>
      <c r="T8" s="86"/>
      <c r="U8" s="57" t="str" cm="1">
        <f t="array" ref="U8">INDEX($C$51:$C$60, MATCH(LARGE($G$51:$G$60, ROW(5:5)), $G$51:$G$60, 0))</f>
        <v>Item 10</v>
      </c>
    </row>
    <row r="9" spans="2:21" x14ac:dyDescent="0.2">
      <c r="B9" s="39" t="s">
        <v>76</v>
      </c>
    </row>
    <row r="10" spans="2:21" ht="45" customHeight="1" x14ac:dyDescent="0.2">
      <c r="B10" s="87" t="s">
        <v>42</v>
      </c>
      <c r="C10" s="88"/>
      <c r="D10" s="88"/>
      <c r="E10" s="88"/>
      <c r="F10" s="88"/>
      <c r="G10" s="88"/>
      <c r="H10" s="88"/>
      <c r="I10" s="88"/>
      <c r="K10" s="42"/>
      <c r="L10" s="42"/>
      <c r="M10" s="42"/>
      <c r="N10" s="42"/>
      <c r="O10" s="42"/>
    </row>
    <row r="11" spans="2:21" ht="45" customHeight="1" x14ac:dyDescent="0.2">
      <c r="B11" s="55" t="s">
        <v>38</v>
      </c>
      <c r="C11" s="56" t="s">
        <v>39</v>
      </c>
      <c r="D11" s="55" t="s">
        <v>16</v>
      </c>
      <c r="E11" s="55" t="s">
        <v>56</v>
      </c>
      <c r="F11" s="56" t="s">
        <v>21</v>
      </c>
      <c r="G11" s="55" t="s">
        <v>19</v>
      </c>
      <c r="H11" s="55" t="s">
        <v>33</v>
      </c>
      <c r="I11" s="55" t="s">
        <v>20</v>
      </c>
    </row>
    <row r="12" spans="2:21" ht="22" customHeight="1" x14ac:dyDescent="0.2">
      <c r="B12" s="7">
        <v>1245</v>
      </c>
      <c r="C12" s="2" t="s">
        <v>0</v>
      </c>
      <c r="D12" s="53" t="s">
        <v>17</v>
      </c>
      <c r="E12" s="53" t="s">
        <v>17</v>
      </c>
      <c r="F12" s="2" t="s">
        <v>60</v>
      </c>
      <c r="G12" s="49">
        <v>10</v>
      </c>
      <c r="H12" s="50">
        <v>50</v>
      </c>
      <c r="I12" s="51">
        <f>G12*H12</f>
        <v>500</v>
      </c>
    </row>
    <row r="13" spans="2:21" ht="22" customHeight="1" x14ac:dyDescent="0.2">
      <c r="B13" s="7"/>
      <c r="C13" s="2" t="s">
        <v>1</v>
      </c>
      <c r="D13" s="53" t="s">
        <v>17</v>
      </c>
      <c r="E13" s="53" t="s">
        <v>17</v>
      </c>
      <c r="F13" s="2" t="s">
        <v>61</v>
      </c>
      <c r="G13" s="49">
        <v>17</v>
      </c>
      <c r="H13" s="50">
        <v>65</v>
      </c>
      <c r="I13" s="51">
        <f t="shared" ref="I13:I21" si="0">G13*H13</f>
        <v>1105</v>
      </c>
    </row>
    <row r="14" spans="2:21" ht="22" customHeight="1" x14ac:dyDescent="0.2">
      <c r="B14" s="7"/>
      <c r="C14" s="2" t="s">
        <v>2</v>
      </c>
      <c r="D14" s="53" t="s">
        <v>17</v>
      </c>
      <c r="E14" s="53" t="s">
        <v>17</v>
      </c>
      <c r="F14" s="2" t="s">
        <v>62</v>
      </c>
      <c r="G14" s="49">
        <v>8</v>
      </c>
      <c r="H14" s="50">
        <v>25</v>
      </c>
      <c r="I14" s="51">
        <f t="shared" si="0"/>
        <v>200</v>
      </c>
    </row>
    <row r="15" spans="2:21" ht="22" customHeight="1" x14ac:dyDescent="0.2">
      <c r="B15" s="7"/>
      <c r="C15" s="2" t="s">
        <v>3</v>
      </c>
      <c r="D15" s="53" t="s">
        <v>17</v>
      </c>
      <c r="E15" s="53" t="s">
        <v>17</v>
      </c>
      <c r="F15" s="2" t="s">
        <v>63</v>
      </c>
      <c r="G15" s="49">
        <v>5</v>
      </c>
      <c r="H15" s="50">
        <v>25</v>
      </c>
      <c r="I15" s="51">
        <f t="shared" si="0"/>
        <v>125</v>
      </c>
    </row>
    <row r="16" spans="2:21" ht="22" customHeight="1" x14ac:dyDescent="0.2">
      <c r="B16" s="7"/>
      <c r="C16" s="2" t="s">
        <v>4</v>
      </c>
      <c r="D16" s="53" t="s">
        <v>17</v>
      </c>
      <c r="E16" s="53" t="s">
        <v>17</v>
      </c>
      <c r="F16" s="2" t="s">
        <v>64</v>
      </c>
      <c r="G16" s="49">
        <v>24</v>
      </c>
      <c r="H16" s="50">
        <v>60</v>
      </c>
      <c r="I16" s="51">
        <f t="shared" si="0"/>
        <v>1440</v>
      </c>
    </row>
    <row r="17" spans="2:15" ht="22" customHeight="1" x14ac:dyDescent="0.2">
      <c r="B17" s="7"/>
      <c r="C17" s="2" t="s">
        <v>5</v>
      </c>
      <c r="D17" s="53" t="s">
        <v>17</v>
      </c>
      <c r="E17" s="53" t="s">
        <v>17</v>
      </c>
      <c r="F17" s="2" t="s">
        <v>65</v>
      </c>
      <c r="G17" s="49">
        <v>15</v>
      </c>
      <c r="H17" s="50">
        <v>15</v>
      </c>
      <c r="I17" s="51">
        <f t="shared" si="0"/>
        <v>225</v>
      </c>
    </row>
    <row r="18" spans="2:15" ht="22" customHeight="1" x14ac:dyDescent="0.2">
      <c r="B18" s="7"/>
      <c r="C18" s="2" t="s">
        <v>6</v>
      </c>
      <c r="D18" s="53" t="s">
        <v>17</v>
      </c>
      <c r="E18" s="53" t="s">
        <v>17</v>
      </c>
      <c r="F18" s="2" t="s">
        <v>66</v>
      </c>
      <c r="G18" s="49">
        <v>12</v>
      </c>
      <c r="H18" s="50">
        <v>12</v>
      </c>
      <c r="I18" s="51">
        <f t="shared" si="0"/>
        <v>144</v>
      </c>
    </row>
    <row r="19" spans="2:15" ht="22" customHeight="1" x14ac:dyDescent="0.2">
      <c r="B19" s="7"/>
      <c r="C19" s="2" t="s">
        <v>7</v>
      </c>
      <c r="D19" s="53" t="s">
        <v>17</v>
      </c>
      <c r="E19" s="53" t="s">
        <v>17</v>
      </c>
      <c r="F19" s="2" t="s">
        <v>67</v>
      </c>
      <c r="G19" s="49">
        <v>22</v>
      </c>
      <c r="H19" s="50">
        <v>55</v>
      </c>
      <c r="I19" s="51">
        <f t="shared" si="0"/>
        <v>1210</v>
      </c>
    </row>
    <row r="20" spans="2:15" ht="22" customHeight="1" x14ac:dyDescent="0.2">
      <c r="B20" s="7"/>
      <c r="C20" s="2" t="s">
        <v>8</v>
      </c>
      <c r="D20" s="53" t="s">
        <v>17</v>
      </c>
      <c r="E20" s="53" t="s">
        <v>17</v>
      </c>
      <c r="F20" s="2" t="s">
        <v>68</v>
      </c>
      <c r="G20" s="49">
        <v>6</v>
      </c>
      <c r="H20" s="50">
        <v>8</v>
      </c>
      <c r="I20" s="51">
        <f t="shared" si="0"/>
        <v>48</v>
      </c>
    </row>
    <row r="21" spans="2:15" ht="22" customHeight="1" x14ac:dyDescent="0.2">
      <c r="B21" s="7"/>
      <c r="C21" s="2" t="s">
        <v>9</v>
      </c>
      <c r="D21" s="53" t="s">
        <v>17</v>
      </c>
      <c r="E21" s="53" t="s">
        <v>17</v>
      </c>
      <c r="F21" s="2" t="s">
        <v>69</v>
      </c>
      <c r="G21" s="49">
        <v>9</v>
      </c>
      <c r="H21" s="50">
        <v>8</v>
      </c>
      <c r="I21" s="51">
        <f t="shared" si="0"/>
        <v>72</v>
      </c>
    </row>
    <row r="23" spans="2:15" ht="45" customHeight="1" x14ac:dyDescent="0.2">
      <c r="B23" s="87" t="s">
        <v>43</v>
      </c>
      <c r="C23" s="88"/>
      <c r="D23" s="88"/>
      <c r="E23" s="88"/>
      <c r="F23" s="88"/>
      <c r="G23" s="88"/>
      <c r="H23" s="88"/>
      <c r="I23" s="88"/>
      <c r="K23" s="42"/>
      <c r="L23" s="42"/>
      <c r="M23" s="42"/>
      <c r="N23" s="42"/>
      <c r="O23" s="42"/>
    </row>
    <row r="24" spans="2:15" ht="45" customHeight="1" x14ac:dyDescent="0.2">
      <c r="B24" s="55" t="s">
        <v>38</v>
      </c>
      <c r="C24" s="56" t="s">
        <v>39</v>
      </c>
      <c r="D24" s="55" t="s">
        <v>16</v>
      </c>
      <c r="E24" s="55" t="s">
        <v>56</v>
      </c>
      <c r="F24" s="56" t="s">
        <v>21</v>
      </c>
      <c r="G24" s="55" t="s">
        <v>19</v>
      </c>
      <c r="H24" s="55" t="s">
        <v>33</v>
      </c>
      <c r="I24" s="55" t="s">
        <v>20</v>
      </c>
    </row>
    <row r="25" spans="2:15" ht="22" customHeight="1" x14ac:dyDescent="0.2">
      <c r="B25" s="7">
        <v>1245</v>
      </c>
      <c r="C25" s="2" t="s">
        <v>0</v>
      </c>
      <c r="D25" s="53" t="s">
        <v>17</v>
      </c>
      <c r="E25" s="53" t="s">
        <v>17</v>
      </c>
      <c r="F25" s="2" t="s">
        <v>60</v>
      </c>
      <c r="G25" s="49">
        <v>7</v>
      </c>
      <c r="H25" s="50">
        <v>50</v>
      </c>
      <c r="I25" s="51">
        <f>G25*H25</f>
        <v>350</v>
      </c>
    </row>
    <row r="26" spans="2:15" ht="22" customHeight="1" x14ac:dyDescent="0.2">
      <c r="B26" s="7"/>
      <c r="C26" s="2" t="s">
        <v>1</v>
      </c>
      <c r="D26" s="53" t="s">
        <v>17</v>
      </c>
      <c r="E26" s="53" t="s">
        <v>17</v>
      </c>
      <c r="F26" s="2" t="s">
        <v>61</v>
      </c>
      <c r="G26" s="49">
        <v>6</v>
      </c>
      <c r="H26" s="50">
        <v>65</v>
      </c>
      <c r="I26" s="51">
        <f t="shared" ref="I26:I34" si="1">G26*H26</f>
        <v>390</v>
      </c>
    </row>
    <row r="27" spans="2:15" ht="22" customHeight="1" x14ac:dyDescent="0.2">
      <c r="B27" s="7"/>
      <c r="C27" s="2" t="s">
        <v>2</v>
      </c>
      <c r="D27" s="53" t="s">
        <v>17</v>
      </c>
      <c r="E27" s="53" t="s">
        <v>17</v>
      </c>
      <c r="F27" s="2" t="s">
        <v>62</v>
      </c>
      <c r="G27" s="49">
        <v>7</v>
      </c>
      <c r="H27" s="50">
        <v>25</v>
      </c>
      <c r="I27" s="51">
        <f t="shared" si="1"/>
        <v>175</v>
      </c>
    </row>
    <row r="28" spans="2:15" ht="22" customHeight="1" x14ac:dyDescent="0.2">
      <c r="B28" s="7"/>
      <c r="C28" s="2" t="s">
        <v>3</v>
      </c>
      <c r="D28" s="53" t="s">
        <v>17</v>
      </c>
      <c r="E28" s="53" t="s">
        <v>17</v>
      </c>
      <c r="F28" s="2" t="s">
        <v>63</v>
      </c>
      <c r="G28" s="49">
        <v>3</v>
      </c>
      <c r="H28" s="50">
        <v>25</v>
      </c>
      <c r="I28" s="51">
        <f t="shared" si="1"/>
        <v>75</v>
      </c>
    </row>
    <row r="29" spans="2:15" ht="22" customHeight="1" x14ac:dyDescent="0.2">
      <c r="B29" s="7"/>
      <c r="C29" s="2" t="s">
        <v>4</v>
      </c>
      <c r="D29" s="53" t="s">
        <v>17</v>
      </c>
      <c r="E29" s="53" t="s">
        <v>17</v>
      </c>
      <c r="F29" s="2" t="s">
        <v>64</v>
      </c>
      <c r="G29" s="49">
        <v>12</v>
      </c>
      <c r="H29" s="50">
        <v>60</v>
      </c>
      <c r="I29" s="51">
        <f t="shared" si="1"/>
        <v>720</v>
      </c>
    </row>
    <row r="30" spans="2:15" ht="22" customHeight="1" x14ac:dyDescent="0.2">
      <c r="B30" s="7"/>
      <c r="C30" s="2" t="s">
        <v>5</v>
      </c>
      <c r="D30" s="53" t="s">
        <v>17</v>
      </c>
      <c r="E30" s="53" t="s">
        <v>17</v>
      </c>
      <c r="F30" s="2" t="s">
        <v>65</v>
      </c>
      <c r="G30" s="49">
        <v>10</v>
      </c>
      <c r="H30" s="50">
        <v>15</v>
      </c>
      <c r="I30" s="51">
        <f t="shared" si="1"/>
        <v>150</v>
      </c>
    </row>
    <row r="31" spans="2:15" ht="22" customHeight="1" x14ac:dyDescent="0.2">
      <c r="B31" s="7"/>
      <c r="C31" s="2" t="s">
        <v>6</v>
      </c>
      <c r="D31" s="53" t="s">
        <v>17</v>
      </c>
      <c r="E31" s="53" t="s">
        <v>17</v>
      </c>
      <c r="F31" s="2" t="s">
        <v>66</v>
      </c>
      <c r="G31" s="49">
        <v>35</v>
      </c>
      <c r="H31" s="50">
        <v>12</v>
      </c>
      <c r="I31" s="51">
        <f t="shared" si="1"/>
        <v>420</v>
      </c>
    </row>
    <row r="32" spans="2:15" ht="22" customHeight="1" x14ac:dyDescent="0.2">
      <c r="B32" s="7"/>
      <c r="C32" s="2" t="s">
        <v>7</v>
      </c>
      <c r="D32" s="53" t="s">
        <v>17</v>
      </c>
      <c r="E32" s="53" t="s">
        <v>17</v>
      </c>
      <c r="F32" s="2" t="s">
        <v>67</v>
      </c>
      <c r="G32" s="49">
        <v>22</v>
      </c>
      <c r="H32" s="50">
        <v>55</v>
      </c>
      <c r="I32" s="51">
        <f t="shared" si="1"/>
        <v>1210</v>
      </c>
    </row>
    <row r="33" spans="2:15" ht="22" customHeight="1" x14ac:dyDescent="0.2">
      <c r="B33" s="7"/>
      <c r="C33" s="2" t="s">
        <v>8</v>
      </c>
      <c r="D33" s="53" t="s">
        <v>17</v>
      </c>
      <c r="E33" s="53" t="s">
        <v>17</v>
      </c>
      <c r="F33" s="2" t="s">
        <v>68</v>
      </c>
      <c r="G33" s="49">
        <v>6</v>
      </c>
      <c r="H33" s="50">
        <v>8</v>
      </c>
      <c r="I33" s="51">
        <f t="shared" si="1"/>
        <v>48</v>
      </c>
    </row>
    <row r="34" spans="2:15" ht="22" customHeight="1" x14ac:dyDescent="0.2">
      <c r="B34" s="7"/>
      <c r="C34" s="2" t="s">
        <v>9</v>
      </c>
      <c r="D34" s="53" t="s">
        <v>17</v>
      </c>
      <c r="E34" s="53" t="s">
        <v>17</v>
      </c>
      <c r="F34" s="2" t="s">
        <v>69</v>
      </c>
      <c r="G34" s="49">
        <v>9</v>
      </c>
      <c r="H34" s="50">
        <v>8</v>
      </c>
      <c r="I34" s="51">
        <f t="shared" si="1"/>
        <v>72</v>
      </c>
    </row>
    <row r="36" spans="2:15" ht="45" customHeight="1" x14ac:dyDescent="0.2">
      <c r="B36" s="87" t="s">
        <v>44</v>
      </c>
      <c r="C36" s="88"/>
      <c r="D36" s="88"/>
      <c r="E36" s="88"/>
      <c r="F36" s="88"/>
      <c r="G36" s="88"/>
      <c r="H36" s="88"/>
      <c r="I36" s="88"/>
      <c r="K36" s="42"/>
      <c r="L36" s="42"/>
      <c r="M36" s="42"/>
      <c r="N36" s="42"/>
      <c r="O36" s="42"/>
    </row>
    <row r="37" spans="2:15" ht="45" customHeight="1" x14ac:dyDescent="0.2">
      <c r="B37" s="55" t="s">
        <v>38</v>
      </c>
      <c r="C37" s="56" t="s">
        <v>39</v>
      </c>
      <c r="D37" s="55" t="s">
        <v>16</v>
      </c>
      <c r="E37" s="55" t="s">
        <v>56</v>
      </c>
      <c r="F37" s="56" t="s">
        <v>21</v>
      </c>
      <c r="G37" s="55" t="s">
        <v>19</v>
      </c>
      <c r="H37" s="55" t="s">
        <v>33</v>
      </c>
      <c r="I37" s="55" t="s">
        <v>20</v>
      </c>
    </row>
    <row r="38" spans="2:15" ht="22" customHeight="1" x14ac:dyDescent="0.2">
      <c r="B38" s="7">
        <v>1245</v>
      </c>
      <c r="C38" s="2" t="s">
        <v>0</v>
      </c>
      <c r="D38" s="53" t="s">
        <v>17</v>
      </c>
      <c r="E38" s="53" t="s">
        <v>17</v>
      </c>
      <c r="F38" s="2" t="s">
        <v>60</v>
      </c>
      <c r="G38" s="49">
        <v>45</v>
      </c>
      <c r="H38" s="50">
        <v>50</v>
      </c>
      <c r="I38" s="51">
        <f>G38*H38</f>
        <v>2250</v>
      </c>
    </row>
    <row r="39" spans="2:15" ht="22" customHeight="1" x14ac:dyDescent="0.2">
      <c r="B39" s="7"/>
      <c r="C39" s="2" t="s">
        <v>1</v>
      </c>
      <c r="D39" s="53" t="s">
        <v>17</v>
      </c>
      <c r="E39" s="53" t="s">
        <v>17</v>
      </c>
      <c r="F39" s="2" t="s">
        <v>61</v>
      </c>
      <c r="G39" s="49">
        <v>18</v>
      </c>
      <c r="H39" s="50">
        <v>65</v>
      </c>
      <c r="I39" s="51">
        <f t="shared" ref="I39:I47" si="2">G39*H39</f>
        <v>1170</v>
      </c>
    </row>
    <row r="40" spans="2:15" ht="22" customHeight="1" x14ac:dyDescent="0.2">
      <c r="B40" s="7"/>
      <c r="C40" s="2" t="s">
        <v>2</v>
      </c>
      <c r="D40" s="53" t="s">
        <v>17</v>
      </c>
      <c r="E40" s="53" t="s">
        <v>17</v>
      </c>
      <c r="F40" s="2" t="s">
        <v>62</v>
      </c>
      <c r="G40" s="49">
        <v>9</v>
      </c>
      <c r="H40" s="50">
        <v>25</v>
      </c>
      <c r="I40" s="51">
        <f t="shared" si="2"/>
        <v>225</v>
      </c>
    </row>
    <row r="41" spans="2:15" ht="22" customHeight="1" x14ac:dyDescent="0.2">
      <c r="B41" s="7"/>
      <c r="C41" s="2" t="s">
        <v>3</v>
      </c>
      <c r="D41" s="53" t="s">
        <v>17</v>
      </c>
      <c r="E41" s="53" t="s">
        <v>17</v>
      </c>
      <c r="F41" s="2" t="s">
        <v>63</v>
      </c>
      <c r="G41" s="49">
        <v>6</v>
      </c>
      <c r="H41" s="50">
        <v>25</v>
      </c>
      <c r="I41" s="51">
        <f t="shared" si="2"/>
        <v>150</v>
      </c>
    </row>
    <row r="42" spans="2:15" ht="22" customHeight="1" x14ac:dyDescent="0.2">
      <c r="B42" s="7"/>
      <c r="C42" s="2" t="s">
        <v>4</v>
      </c>
      <c r="D42" s="53" t="s">
        <v>17</v>
      </c>
      <c r="E42" s="53" t="s">
        <v>17</v>
      </c>
      <c r="F42" s="2" t="s">
        <v>64</v>
      </c>
      <c r="G42" s="49">
        <v>14</v>
      </c>
      <c r="H42" s="50">
        <v>60</v>
      </c>
      <c r="I42" s="51">
        <f t="shared" si="2"/>
        <v>840</v>
      </c>
    </row>
    <row r="43" spans="2:15" ht="22" customHeight="1" x14ac:dyDescent="0.2">
      <c r="B43" s="7"/>
      <c r="C43" s="2" t="s">
        <v>5</v>
      </c>
      <c r="D43" s="53" t="s">
        <v>17</v>
      </c>
      <c r="E43" s="53" t="s">
        <v>17</v>
      </c>
      <c r="F43" s="2" t="s">
        <v>65</v>
      </c>
      <c r="G43" s="49">
        <v>15</v>
      </c>
      <c r="H43" s="50">
        <v>15</v>
      </c>
      <c r="I43" s="51">
        <f t="shared" si="2"/>
        <v>225</v>
      </c>
    </row>
    <row r="44" spans="2:15" ht="22" customHeight="1" x14ac:dyDescent="0.2">
      <c r="B44" s="7"/>
      <c r="C44" s="2" t="s">
        <v>6</v>
      </c>
      <c r="D44" s="53" t="s">
        <v>17</v>
      </c>
      <c r="E44" s="53" t="s">
        <v>17</v>
      </c>
      <c r="F44" s="2" t="s">
        <v>66</v>
      </c>
      <c r="G44" s="49">
        <v>13</v>
      </c>
      <c r="H44" s="50">
        <v>12</v>
      </c>
      <c r="I44" s="51">
        <f t="shared" si="2"/>
        <v>156</v>
      </c>
    </row>
    <row r="45" spans="2:15" ht="22" customHeight="1" x14ac:dyDescent="0.2">
      <c r="B45" s="7"/>
      <c r="C45" s="2" t="s">
        <v>7</v>
      </c>
      <c r="D45" s="53" t="s">
        <v>17</v>
      </c>
      <c r="E45" s="53" t="s">
        <v>17</v>
      </c>
      <c r="F45" s="2" t="s">
        <v>67</v>
      </c>
      <c r="G45" s="49">
        <v>12</v>
      </c>
      <c r="H45" s="50">
        <v>55</v>
      </c>
      <c r="I45" s="51">
        <f t="shared" si="2"/>
        <v>660</v>
      </c>
    </row>
    <row r="46" spans="2:15" ht="22" customHeight="1" x14ac:dyDescent="0.2">
      <c r="B46" s="7"/>
      <c r="C46" s="2" t="s">
        <v>8</v>
      </c>
      <c r="D46" s="53" t="s">
        <v>17</v>
      </c>
      <c r="E46" s="53" t="s">
        <v>17</v>
      </c>
      <c r="F46" s="2" t="s">
        <v>68</v>
      </c>
      <c r="G46" s="49">
        <v>11</v>
      </c>
      <c r="H46" s="50">
        <v>8</v>
      </c>
      <c r="I46" s="51">
        <f t="shared" si="2"/>
        <v>88</v>
      </c>
    </row>
    <row r="47" spans="2:15" ht="22" customHeight="1" x14ac:dyDescent="0.2">
      <c r="B47" s="7"/>
      <c r="C47" s="2" t="s">
        <v>9</v>
      </c>
      <c r="D47" s="53" t="s">
        <v>17</v>
      </c>
      <c r="E47" s="53" t="s">
        <v>17</v>
      </c>
      <c r="F47" s="2" t="s">
        <v>69</v>
      </c>
      <c r="G47" s="49">
        <v>10</v>
      </c>
      <c r="H47" s="50">
        <v>8</v>
      </c>
      <c r="I47" s="51">
        <f t="shared" si="2"/>
        <v>80</v>
      </c>
    </row>
    <row r="49" spans="2:15" ht="45" customHeight="1" x14ac:dyDescent="0.2">
      <c r="B49" s="87" t="s">
        <v>45</v>
      </c>
      <c r="C49" s="88"/>
      <c r="D49" s="88"/>
      <c r="E49" s="88"/>
      <c r="F49" s="88"/>
      <c r="G49" s="88"/>
      <c r="H49" s="88"/>
      <c r="I49" s="88"/>
      <c r="K49" s="42"/>
      <c r="L49" s="42"/>
      <c r="M49" s="42"/>
      <c r="N49" s="42"/>
      <c r="O49" s="42"/>
    </row>
    <row r="50" spans="2:15" ht="45" customHeight="1" x14ac:dyDescent="0.2">
      <c r="B50" s="55" t="s">
        <v>38</v>
      </c>
      <c r="C50" s="56" t="s">
        <v>39</v>
      </c>
      <c r="D50" s="55" t="s">
        <v>16</v>
      </c>
      <c r="E50" s="55" t="s">
        <v>56</v>
      </c>
      <c r="F50" s="56" t="s">
        <v>21</v>
      </c>
      <c r="G50" s="55" t="s">
        <v>19</v>
      </c>
      <c r="H50" s="55" t="s">
        <v>33</v>
      </c>
      <c r="I50" s="55" t="s">
        <v>20</v>
      </c>
    </row>
    <row r="51" spans="2:15" ht="22" customHeight="1" x14ac:dyDescent="0.2">
      <c r="B51" s="7">
        <v>1245</v>
      </c>
      <c r="C51" s="2" t="s">
        <v>0</v>
      </c>
      <c r="D51" s="53" t="s">
        <v>17</v>
      </c>
      <c r="E51" s="53" t="s">
        <v>17</v>
      </c>
      <c r="F51" s="2" t="s">
        <v>60</v>
      </c>
      <c r="G51" s="49">
        <v>5</v>
      </c>
      <c r="H51" s="50">
        <v>50</v>
      </c>
      <c r="I51" s="51">
        <f>G51*H51</f>
        <v>250</v>
      </c>
    </row>
    <row r="52" spans="2:15" ht="22" customHeight="1" x14ac:dyDescent="0.2">
      <c r="B52" s="7"/>
      <c r="C52" s="2" t="s">
        <v>1</v>
      </c>
      <c r="D52" s="53" t="s">
        <v>17</v>
      </c>
      <c r="E52" s="53" t="s">
        <v>17</v>
      </c>
      <c r="F52" s="2" t="s">
        <v>61</v>
      </c>
      <c r="G52" s="49">
        <v>12</v>
      </c>
      <c r="H52" s="50">
        <v>65</v>
      </c>
      <c r="I52" s="51">
        <f t="shared" ref="I52:I60" si="3">G52*H52</f>
        <v>780</v>
      </c>
    </row>
    <row r="53" spans="2:15" ht="22" customHeight="1" x14ac:dyDescent="0.2">
      <c r="B53" s="7"/>
      <c r="C53" s="2" t="s">
        <v>2</v>
      </c>
      <c r="D53" s="53" t="s">
        <v>17</v>
      </c>
      <c r="E53" s="53" t="s">
        <v>17</v>
      </c>
      <c r="F53" s="2" t="s">
        <v>62</v>
      </c>
      <c r="G53" s="49">
        <v>8</v>
      </c>
      <c r="H53" s="50">
        <v>25</v>
      </c>
      <c r="I53" s="51">
        <f t="shared" si="3"/>
        <v>200</v>
      </c>
    </row>
    <row r="54" spans="2:15" ht="22" customHeight="1" x14ac:dyDescent="0.2">
      <c r="B54" s="7"/>
      <c r="C54" s="2" t="s">
        <v>3</v>
      </c>
      <c r="D54" s="53" t="s">
        <v>17</v>
      </c>
      <c r="E54" s="53" t="s">
        <v>17</v>
      </c>
      <c r="F54" s="2" t="s">
        <v>63</v>
      </c>
      <c r="G54" s="49">
        <v>5</v>
      </c>
      <c r="H54" s="50">
        <v>25</v>
      </c>
      <c r="I54" s="51">
        <f t="shared" si="3"/>
        <v>125</v>
      </c>
    </row>
    <row r="55" spans="2:15" ht="22" customHeight="1" x14ac:dyDescent="0.2">
      <c r="B55" s="7"/>
      <c r="C55" s="2" t="s">
        <v>4</v>
      </c>
      <c r="D55" s="53" t="s">
        <v>17</v>
      </c>
      <c r="E55" s="53" t="s">
        <v>17</v>
      </c>
      <c r="F55" s="2" t="s">
        <v>64</v>
      </c>
      <c r="G55" s="49">
        <v>4</v>
      </c>
      <c r="H55" s="50">
        <v>60</v>
      </c>
      <c r="I55" s="51">
        <f t="shared" si="3"/>
        <v>240</v>
      </c>
    </row>
    <row r="56" spans="2:15" ht="22" customHeight="1" x14ac:dyDescent="0.2">
      <c r="B56" s="7"/>
      <c r="C56" s="2" t="s">
        <v>5</v>
      </c>
      <c r="D56" s="53" t="s">
        <v>17</v>
      </c>
      <c r="E56" s="53" t="s">
        <v>17</v>
      </c>
      <c r="F56" s="2" t="s">
        <v>65</v>
      </c>
      <c r="G56" s="49">
        <v>15</v>
      </c>
      <c r="H56" s="50">
        <v>15</v>
      </c>
      <c r="I56" s="51">
        <f t="shared" si="3"/>
        <v>225</v>
      </c>
    </row>
    <row r="57" spans="2:15" ht="22" customHeight="1" x14ac:dyDescent="0.2">
      <c r="B57" s="7"/>
      <c r="C57" s="2" t="s">
        <v>6</v>
      </c>
      <c r="D57" s="53" t="s">
        <v>17</v>
      </c>
      <c r="E57" s="53" t="s">
        <v>17</v>
      </c>
      <c r="F57" s="2" t="s">
        <v>66</v>
      </c>
      <c r="G57" s="49">
        <v>12</v>
      </c>
      <c r="H57" s="50">
        <v>12</v>
      </c>
      <c r="I57" s="51">
        <f t="shared" si="3"/>
        <v>144</v>
      </c>
    </row>
    <row r="58" spans="2:15" ht="22" customHeight="1" x14ac:dyDescent="0.2">
      <c r="B58" s="7"/>
      <c r="C58" s="2" t="s">
        <v>7</v>
      </c>
      <c r="D58" s="53" t="s">
        <v>17</v>
      </c>
      <c r="E58" s="53" t="s">
        <v>17</v>
      </c>
      <c r="F58" s="2" t="s">
        <v>67</v>
      </c>
      <c r="G58" s="49">
        <v>22</v>
      </c>
      <c r="H58" s="50">
        <v>55</v>
      </c>
      <c r="I58" s="51">
        <f t="shared" si="3"/>
        <v>1210</v>
      </c>
    </row>
    <row r="59" spans="2:15" ht="22" customHeight="1" x14ac:dyDescent="0.2">
      <c r="B59" s="7"/>
      <c r="C59" s="2" t="s">
        <v>8</v>
      </c>
      <c r="D59" s="53" t="s">
        <v>17</v>
      </c>
      <c r="E59" s="53" t="s">
        <v>17</v>
      </c>
      <c r="F59" s="2" t="s">
        <v>68</v>
      </c>
      <c r="G59" s="49">
        <v>6</v>
      </c>
      <c r="H59" s="50">
        <v>8</v>
      </c>
      <c r="I59" s="51">
        <f t="shared" si="3"/>
        <v>48</v>
      </c>
    </row>
    <row r="60" spans="2:15" ht="22" customHeight="1" x14ac:dyDescent="0.2">
      <c r="B60" s="7"/>
      <c r="C60" s="2" t="s">
        <v>9</v>
      </c>
      <c r="D60" s="53" t="s">
        <v>17</v>
      </c>
      <c r="E60" s="53" t="s">
        <v>17</v>
      </c>
      <c r="F60" s="2" t="s">
        <v>69</v>
      </c>
      <c r="G60" s="49">
        <v>9</v>
      </c>
      <c r="H60" s="50">
        <v>8</v>
      </c>
      <c r="I60" s="51">
        <f t="shared" si="3"/>
        <v>72</v>
      </c>
    </row>
  </sheetData>
  <mergeCells count="16">
    <mergeCell ref="N4:N8"/>
    <mergeCell ref="Q4:Q8"/>
    <mergeCell ref="T4:T8"/>
    <mergeCell ref="K4:K8"/>
    <mergeCell ref="B49:I49"/>
    <mergeCell ref="B4:C4"/>
    <mergeCell ref="F4:G4"/>
    <mergeCell ref="B5:C5"/>
    <mergeCell ref="F5:G5"/>
    <mergeCell ref="B6:C6"/>
    <mergeCell ref="F6:G6"/>
    <mergeCell ref="B7:C7"/>
    <mergeCell ref="F7:G7"/>
    <mergeCell ref="B10:I10"/>
    <mergeCell ref="B23:I23"/>
    <mergeCell ref="B36:I36"/>
  </mergeCells>
  <conditionalFormatting sqref="H11:I11">
    <cfRule type="expression" dxfId="21" priority="7">
      <formula>_xlfn.RANK.EQ($G11,$G$16:$G$23)&lt;=5</formula>
    </cfRule>
  </conditionalFormatting>
  <conditionalFormatting sqref="H24:I24">
    <cfRule type="expression" dxfId="20" priority="3">
      <formula>_xlfn.RANK.EQ($G24,$G$16:$G$23)&lt;=5</formula>
    </cfRule>
  </conditionalFormatting>
  <conditionalFormatting sqref="H37:I37">
    <cfRule type="expression" dxfId="19" priority="2">
      <formula>_xlfn.RANK.EQ($G37,$G$16:$G$23)&lt;=5</formula>
    </cfRule>
  </conditionalFormatting>
  <conditionalFormatting sqref="H50:I50">
    <cfRule type="expression" dxfId="18" priority="1">
      <formula>_xlfn.RANK.EQ($G50,$G$16:$G$23)&lt;=5</formula>
    </cfRule>
  </conditionalFormatting>
  <pageMargins left="0.7" right="0.7" top="0.75" bottom="0.75" header="0.3" footer="0.3"/>
  <pageSetup scale="47" fitToHeight="0" orientation="landscape" horizontalDpi="1200" verticalDpi="1200" r:id="rId1"/>
  <rowBreaks count="1" manualBreakCount="1">
    <brk id="34" min="1"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B99F0-9866-AE4F-8427-C944F6ED26D4}">
  <sheetPr>
    <tabColor rgb="FFF1F488"/>
    <pageSetUpPr fitToPage="1"/>
  </sheetPr>
  <dimension ref="B1:K57"/>
  <sheetViews>
    <sheetView showGridLines="0" zoomScaleNormal="100" workbookViewId="0">
      <pane ySplit="1" topLeftCell="A2" activePane="bottomLeft" state="frozen"/>
      <selection pane="bottomLeft" activeCell="B2" sqref="B2"/>
    </sheetView>
  </sheetViews>
  <sheetFormatPr baseColWidth="10" defaultColWidth="8.83203125" defaultRowHeight="15" x14ac:dyDescent="0.2"/>
  <cols>
    <col min="1" max="1" width="3.6640625" customWidth="1"/>
    <col min="2" max="2" width="35.6640625" customWidth="1"/>
    <col min="3" max="3" width="12.6640625" customWidth="1"/>
    <col min="4" max="4" width="40.6640625" customWidth="1"/>
    <col min="5" max="5" width="3.6640625" customWidth="1"/>
    <col min="26" max="26" width="3.6640625" customWidth="1"/>
  </cols>
  <sheetData>
    <row r="1" spans="2:5" ht="50.25" customHeight="1" x14ac:dyDescent="0.2">
      <c r="B1" s="19" t="s">
        <v>81</v>
      </c>
      <c r="C1" s="19"/>
    </row>
    <row r="2" spans="2:5" ht="22" customHeight="1" x14ac:dyDescent="0.2">
      <c r="B2" s="35" t="s">
        <v>79</v>
      </c>
      <c r="C2" s="35"/>
    </row>
    <row r="3" spans="2:5" ht="16" thickBot="1" x14ac:dyDescent="0.25"/>
    <row r="4" spans="2:5" ht="60" customHeight="1" thickTop="1" thickBot="1" x14ac:dyDescent="0.25">
      <c r="B4" s="70" t="s">
        <v>48</v>
      </c>
      <c r="C4" s="71"/>
      <c r="D4" s="58">
        <f>SUM('BLANK Product Details'!H4:H7)</f>
        <v>0</v>
      </c>
    </row>
    <row r="5" spans="2:5" ht="36" customHeight="1" thickTop="1" thickBot="1" x14ac:dyDescent="0.3">
      <c r="B5" s="38" t="s">
        <v>78</v>
      </c>
      <c r="C5" s="38"/>
    </row>
    <row r="6" spans="2:5" s="59" customFormat="1" ht="25" customHeight="1" thickTop="1" x14ac:dyDescent="0.55000000000000004">
      <c r="B6" s="73" t="s">
        <v>42</v>
      </c>
      <c r="C6" s="63">
        <v>1</v>
      </c>
      <c r="D6" s="64">
        <f>'BLANK Sales Details'!L4</f>
        <v>0</v>
      </c>
      <c r="E6" s="60"/>
    </row>
    <row r="7" spans="2:5" s="59" customFormat="1" ht="25" customHeight="1" x14ac:dyDescent="0.55000000000000004">
      <c r="B7" s="74"/>
      <c r="C7" s="61">
        <v>2</v>
      </c>
      <c r="D7" s="65">
        <f>'BLANK Sales Details'!L5</f>
        <v>0</v>
      </c>
      <c r="E7" s="60"/>
    </row>
    <row r="8" spans="2:5" s="59" customFormat="1" ht="25" customHeight="1" x14ac:dyDescent="0.55000000000000004">
      <c r="B8" s="74"/>
      <c r="C8" s="61">
        <v>3</v>
      </c>
      <c r="D8" s="65">
        <f>'BLANK Sales Details'!L6</f>
        <v>0</v>
      </c>
      <c r="E8" s="60"/>
    </row>
    <row r="9" spans="2:5" s="59" customFormat="1" ht="25" customHeight="1" x14ac:dyDescent="0.55000000000000004">
      <c r="B9" s="74"/>
      <c r="C9" s="61">
        <v>4</v>
      </c>
      <c r="D9" s="65">
        <f>'BLANK Sales Details'!L7</f>
        <v>0</v>
      </c>
      <c r="E9" s="60"/>
    </row>
    <row r="10" spans="2:5" ht="25" customHeight="1" thickBot="1" x14ac:dyDescent="0.25">
      <c r="B10" s="75"/>
      <c r="C10" s="62">
        <v>5</v>
      </c>
      <c r="D10" s="65">
        <f>'BLANK Sales Details'!L8</f>
        <v>0</v>
      </c>
      <c r="E10" s="60"/>
    </row>
    <row r="11" spans="2:5" ht="25" customHeight="1" thickTop="1" x14ac:dyDescent="0.2">
      <c r="B11" s="73" t="s">
        <v>43</v>
      </c>
      <c r="C11" s="61">
        <v>1</v>
      </c>
      <c r="D11" s="65">
        <f>'BLANK Sales Details'!L9</f>
        <v>0</v>
      </c>
    </row>
    <row r="12" spans="2:5" ht="25" customHeight="1" x14ac:dyDescent="0.2">
      <c r="B12" s="74"/>
      <c r="C12" s="61">
        <v>2</v>
      </c>
      <c r="D12" s="65">
        <f>'BLANK Sales Details'!L10</f>
        <v>0</v>
      </c>
    </row>
    <row r="13" spans="2:5" ht="25" customHeight="1" x14ac:dyDescent="0.2">
      <c r="B13" s="74"/>
      <c r="C13" s="61">
        <v>3</v>
      </c>
      <c r="D13" s="65">
        <f>'BLANK Sales Details'!L11</f>
        <v>0</v>
      </c>
    </row>
    <row r="14" spans="2:5" ht="25" customHeight="1" x14ac:dyDescent="0.2">
      <c r="B14" s="74"/>
      <c r="C14" s="61">
        <v>4</v>
      </c>
      <c r="D14" s="65">
        <f>'BLANK Sales Details'!L12</f>
        <v>0</v>
      </c>
    </row>
    <row r="15" spans="2:5" ht="25" customHeight="1" thickBot="1" x14ac:dyDescent="0.25">
      <c r="B15" s="75"/>
      <c r="C15" s="62">
        <v>5</v>
      </c>
      <c r="D15" s="65">
        <f>'BLANK Sales Details'!L13</f>
        <v>0</v>
      </c>
    </row>
    <row r="16" spans="2:5" ht="25" customHeight="1" thickTop="1" x14ac:dyDescent="0.2">
      <c r="B16" s="73" t="s">
        <v>44</v>
      </c>
      <c r="C16" s="61">
        <v>1</v>
      </c>
      <c r="D16" s="65">
        <f>'BLANK Sales Details'!L14</f>
        <v>0</v>
      </c>
    </row>
    <row r="17" spans="2:4" ht="25" customHeight="1" x14ac:dyDescent="0.2">
      <c r="B17" s="74"/>
      <c r="C17" s="61">
        <v>2</v>
      </c>
      <c r="D17" s="65">
        <f>'BLANK Sales Details'!L15</f>
        <v>0</v>
      </c>
    </row>
    <row r="18" spans="2:4" ht="25" customHeight="1" x14ac:dyDescent="0.2">
      <c r="B18" s="74"/>
      <c r="C18" s="61">
        <v>3</v>
      </c>
      <c r="D18" s="65">
        <f>'BLANK Sales Details'!L16</f>
        <v>0</v>
      </c>
    </row>
    <row r="19" spans="2:4" ht="25" customHeight="1" x14ac:dyDescent="0.2">
      <c r="B19" s="74"/>
      <c r="C19" s="61">
        <v>4</v>
      </c>
      <c r="D19" s="65">
        <f>'BLANK Sales Details'!L17</f>
        <v>0</v>
      </c>
    </row>
    <row r="20" spans="2:4" ht="25" customHeight="1" thickBot="1" x14ac:dyDescent="0.25">
      <c r="B20" s="75"/>
      <c r="C20" s="62">
        <v>5</v>
      </c>
      <c r="D20" s="65">
        <f>'BLANK Sales Details'!L18</f>
        <v>0</v>
      </c>
    </row>
    <row r="21" spans="2:4" ht="25" customHeight="1" thickTop="1" x14ac:dyDescent="0.2">
      <c r="B21" s="73" t="s">
        <v>45</v>
      </c>
      <c r="C21" s="61">
        <v>1</v>
      </c>
      <c r="D21" s="65">
        <f>'BLANK Sales Details'!L19</f>
        <v>0</v>
      </c>
    </row>
    <row r="22" spans="2:4" ht="25" customHeight="1" x14ac:dyDescent="0.2">
      <c r="B22" s="74"/>
      <c r="C22" s="61">
        <v>2</v>
      </c>
      <c r="D22" s="65">
        <f>'BLANK Sales Details'!L20</f>
        <v>0</v>
      </c>
    </row>
    <row r="23" spans="2:4" ht="25" customHeight="1" x14ac:dyDescent="0.2">
      <c r="B23" s="74"/>
      <c r="C23" s="61">
        <v>3</v>
      </c>
      <c r="D23" s="65">
        <f>'BLANK Sales Details'!L21</f>
        <v>0</v>
      </c>
    </row>
    <row r="24" spans="2:4" ht="25" customHeight="1" x14ac:dyDescent="0.2">
      <c r="B24" s="74"/>
      <c r="C24" s="61">
        <v>4</v>
      </c>
      <c r="D24" s="65">
        <f>'BLANK Sales Details'!L22</f>
        <v>0</v>
      </c>
    </row>
    <row r="25" spans="2:4" ht="25" customHeight="1" thickBot="1" x14ac:dyDescent="0.25">
      <c r="B25" s="75"/>
      <c r="C25" s="62">
        <v>5</v>
      </c>
      <c r="D25" s="65">
        <f>'BLANK Sales Details'!L23</f>
        <v>0</v>
      </c>
    </row>
    <row r="26" spans="2:4" ht="16" thickTop="1" x14ac:dyDescent="0.2"/>
    <row r="57" spans="2:11" ht="50.25" customHeight="1" x14ac:dyDescent="0.2">
      <c r="B57" s="72" t="s">
        <v>77</v>
      </c>
      <c r="C57" s="72"/>
      <c r="D57" s="72"/>
      <c r="E57" s="72"/>
      <c r="F57" s="72"/>
      <c r="G57" s="72"/>
      <c r="H57" s="72"/>
      <c r="I57" s="72"/>
      <c r="J57" s="72"/>
      <c r="K57" s="72"/>
    </row>
  </sheetData>
  <mergeCells count="6">
    <mergeCell ref="B57:K57"/>
    <mergeCell ref="B4:C4"/>
    <mergeCell ref="B6:B10"/>
    <mergeCell ref="B11:B15"/>
    <mergeCell ref="B16:B20"/>
    <mergeCell ref="B21:B25"/>
  </mergeCells>
  <hyperlinks>
    <hyperlink ref="B57:K57" r:id="rId1" display="CLICK HERE TO CREATE IN SMARTSHEET" xr:uid="{AF551F89-B6DE-0B48-AB7A-78045E435BD2}"/>
  </hyperlinks>
  <pageMargins left="0.7" right="0.7" top="0.75" bottom="0.75" header="0.3" footer="0.3"/>
  <pageSetup scale="44" fitToHeight="0" orientation="landscape" horizontalDpi="1200" verticalDpi="1200"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3CE8C-FFE9-774D-BFD1-BCA83360FB52}">
  <sheetPr>
    <tabColor theme="9" tint="0.79998168889431442"/>
    <pageSetUpPr fitToPage="1"/>
  </sheetPr>
  <dimension ref="B1:O63"/>
  <sheetViews>
    <sheetView showGridLines="0" zoomScaleNormal="100" workbookViewId="0">
      <selection activeCell="D4" sqref="D4"/>
    </sheetView>
  </sheetViews>
  <sheetFormatPr baseColWidth="10" defaultColWidth="8.83203125" defaultRowHeight="15" x14ac:dyDescent="0.2"/>
  <cols>
    <col min="1" max="1" width="3.6640625" customWidth="1"/>
    <col min="2" max="2" width="22.6640625" customWidth="1"/>
    <col min="3" max="15" width="18.6640625" customWidth="1"/>
    <col min="16" max="16" width="3.6640625" customWidth="1"/>
  </cols>
  <sheetData>
    <row r="1" spans="2:15" ht="59.25" customHeight="1" x14ac:dyDescent="0.4">
      <c r="B1" s="37" t="s">
        <v>50</v>
      </c>
    </row>
    <row r="2" spans="2:15" ht="39" customHeight="1" x14ac:dyDescent="0.25">
      <c r="B2" s="38" t="s">
        <v>46</v>
      </c>
      <c r="F2" s="38" t="s">
        <v>49</v>
      </c>
    </row>
    <row r="3" spans="2:15" ht="22" customHeight="1" x14ac:dyDescent="0.2">
      <c r="B3" s="39" t="s">
        <v>47</v>
      </c>
      <c r="F3" s="39" t="s">
        <v>47</v>
      </c>
    </row>
    <row r="4" spans="2:15" ht="35.25" customHeight="1" x14ac:dyDescent="0.2">
      <c r="B4" s="79" t="s">
        <v>42</v>
      </c>
      <c r="C4" s="80"/>
      <c r="D4" s="34">
        <f>SUM(Table442[Incoming Inventory])</f>
        <v>0</v>
      </c>
      <c r="F4" s="79" t="s">
        <v>42</v>
      </c>
      <c r="G4" s="80"/>
      <c r="H4" s="40">
        <f>O21</f>
        <v>0</v>
      </c>
    </row>
    <row r="5" spans="2:15" ht="35.25" customHeight="1" x14ac:dyDescent="0.2">
      <c r="B5" s="79" t="s">
        <v>43</v>
      </c>
      <c r="C5" s="80"/>
      <c r="D5" s="34">
        <f>SUM(Table4463[Incoming Inventory])</f>
        <v>0</v>
      </c>
      <c r="F5" s="79" t="s">
        <v>43</v>
      </c>
      <c r="G5" s="80"/>
      <c r="H5" s="40">
        <f>O35</f>
        <v>0</v>
      </c>
    </row>
    <row r="6" spans="2:15" ht="35.25" customHeight="1" x14ac:dyDescent="0.2">
      <c r="B6" s="79" t="s">
        <v>44</v>
      </c>
      <c r="C6" s="80"/>
      <c r="D6" s="34">
        <f>SUM(Table44675[Incoming Inventory])</f>
        <v>0</v>
      </c>
      <c r="F6" s="79" t="s">
        <v>44</v>
      </c>
      <c r="G6" s="80"/>
      <c r="H6" s="40">
        <f>O49</f>
        <v>0</v>
      </c>
    </row>
    <row r="7" spans="2:15" ht="35.25" customHeight="1" x14ac:dyDescent="0.2">
      <c r="B7" s="79" t="s">
        <v>45</v>
      </c>
      <c r="C7" s="80"/>
      <c r="D7" s="34">
        <f>SUM(Table44689[Incoming Inventory])</f>
        <v>0</v>
      </c>
      <c r="F7" s="79" t="s">
        <v>45</v>
      </c>
      <c r="G7" s="80"/>
      <c r="H7" s="40">
        <f>O63</f>
        <v>0</v>
      </c>
    </row>
    <row r="9" spans="2:15" ht="45" customHeight="1" x14ac:dyDescent="0.2">
      <c r="B9" s="76" t="s">
        <v>42</v>
      </c>
      <c r="C9" s="76"/>
      <c r="D9" s="76"/>
      <c r="E9" s="76"/>
      <c r="F9" s="76"/>
      <c r="G9" s="76"/>
      <c r="H9" s="76"/>
      <c r="I9" s="76"/>
      <c r="J9" s="76"/>
      <c r="K9" s="76"/>
      <c r="L9" s="76"/>
      <c r="M9" s="76"/>
      <c r="N9" s="76"/>
      <c r="O9" s="76"/>
    </row>
    <row r="10" spans="2:15" ht="35.25" customHeight="1" x14ac:dyDescent="0.2">
      <c r="B10" s="21" t="s">
        <v>23</v>
      </c>
      <c r="C10" s="20" t="s">
        <v>18</v>
      </c>
      <c r="D10" s="20" t="s">
        <v>28</v>
      </c>
      <c r="E10" s="20" t="s">
        <v>10</v>
      </c>
      <c r="F10" s="22" t="s">
        <v>29</v>
      </c>
      <c r="G10" s="22" t="s">
        <v>30</v>
      </c>
      <c r="H10" s="22" t="s">
        <v>31</v>
      </c>
      <c r="I10" s="22" t="s">
        <v>32</v>
      </c>
      <c r="J10" s="22" t="s">
        <v>33</v>
      </c>
      <c r="K10" s="22" t="s">
        <v>34</v>
      </c>
      <c r="L10" s="22" t="s">
        <v>35</v>
      </c>
      <c r="M10" s="22" t="s">
        <v>36</v>
      </c>
      <c r="N10" s="22" t="s">
        <v>37</v>
      </c>
      <c r="O10" s="22" t="s">
        <v>40</v>
      </c>
    </row>
    <row r="11" spans="2:15" ht="22" customHeight="1" x14ac:dyDescent="0.2">
      <c r="B11" s="1"/>
      <c r="C11" s="1"/>
      <c r="D11" s="3"/>
      <c r="E11" s="2"/>
      <c r="F11" s="4">
        <v>0</v>
      </c>
      <c r="G11" s="7"/>
      <c r="H11" s="8">
        <v>0</v>
      </c>
      <c r="I11" s="9">
        <v>0</v>
      </c>
      <c r="J11" s="23">
        <f>H11+I11</f>
        <v>0</v>
      </c>
      <c r="K11" s="3">
        <v>0</v>
      </c>
      <c r="L11" s="3">
        <v>0</v>
      </c>
      <c r="M11" s="3">
        <v>0</v>
      </c>
      <c r="N11" s="3">
        <v>0</v>
      </c>
      <c r="O11" s="23">
        <f>H11*N11</f>
        <v>0</v>
      </c>
    </row>
    <row r="12" spans="2:15" ht="22" customHeight="1" x14ac:dyDescent="0.2">
      <c r="B12" s="1"/>
      <c r="C12" s="1"/>
      <c r="D12" s="3"/>
      <c r="E12" s="2"/>
      <c r="F12" s="4">
        <v>0</v>
      </c>
      <c r="G12" s="14"/>
      <c r="H12" s="24">
        <v>0</v>
      </c>
      <c r="I12" s="25">
        <v>0</v>
      </c>
      <c r="J12" s="23">
        <f t="shared" ref="J12:J20" si="0">H12+I12</f>
        <v>0</v>
      </c>
      <c r="K12" s="16">
        <v>0</v>
      </c>
      <c r="L12" s="16">
        <v>0</v>
      </c>
      <c r="M12" s="3">
        <v>0</v>
      </c>
      <c r="N12" s="3">
        <v>0</v>
      </c>
      <c r="O12" s="23">
        <f t="shared" ref="O12:O20" si="1">H12*N12</f>
        <v>0</v>
      </c>
    </row>
    <row r="13" spans="2:15" ht="22" customHeight="1" x14ac:dyDescent="0.2">
      <c r="B13" s="15"/>
      <c r="C13" s="15"/>
      <c r="D13" s="16"/>
      <c r="E13" s="17"/>
      <c r="F13" s="4">
        <v>0</v>
      </c>
      <c r="G13" s="14"/>
      <c r="H13" s="24">
        <v>0</v>
      </c>
      <c r="I13" s="25">
        <v>0</v>
      </c>
      <c r="J13" s="23">
        <f t="shared" si="0"/>
        <v>0</v>
      </c>
      <c r="K13" s="16">
        <v>0</v>
      </c>
      <c r="L13" s="16">
        <v>0</v>
      </c>
      <c r="M13" s="3">
        <v>0</v>
      </c>
      <c r="N13" s="3">
        <v>0</v>
      </c>
      <c r="O13" s="23">
        <f t="shared" si="1"/>
        <v>0</v>
      </c>
    </row>
    <row r="14" spans="2:15" ht="22" customHeight="1" x14ac:dyDescent="0.2">
      <c r="B14" s="15"/>
      <c r="C14" s="15"/>
      <c r="D14" s="16"/>
      <c r="E14" s="17"/>
      <c r="F14" s="4">
        <v>0</v>
      </c>
      <c r="G14" s="14"/>
      <c r="H14" s="24">
        <v>0</v>
      </c>
      <c r="I14" s="25">
        <v>0</v>
      </c>
      <c r="J14" s="23">
        <f t="shared" si="0"/>
        <v>0</v>
      </c>
      <c r="K14" s="16">
        <v>0</v>
      </c>
      <c r="L14" s="16">
        <v>0</v>
      </c>
      <c r="M14" s="3">
        <v>0</v>
      </c>
      <c r="N14" s="3">
        <v>0</v>
      </c>
      <c r="O14" s="23">
        <f t="shared" si="1"/>
        <v>0</v>
      </c>
    </row>
    <row r="15" spans="2:15" ht="22" customHeight="1" x14ac:dyDescent="0.2">
      <c r="B15" s="15"/>
      <c r="C15" s="15"/>
      <c r="D15" s="16"/>
      <c r="E15" s="17"/>
      <c r="F15" s="4">
        <v>0</v>
      </c>
      <c r="G15" s="14"/>
      <c r="H15" s="24">
        <v>0</v>
      </c>
      <c r="I15" s="25">
        <v>0</v>
      </c>
      <c r="J15" s="23">
        <f t="shared" si="0"/>
        <v>0</v>
      </c>
      <c r="K15" s="16">
        <v>0</v>
      </c>
      <c r="L15" s="16">
        <v>0</v>
      </c>
      <c r="M15" s="3">
        <v>0</v>
      </c>
      <c r="N15" s="3">
        <v>0</v>
      </c>
      <c r="O15" s="23">
        <f t="shared" si="1"/>
        <v>0</v>
      </c>
    </row>
    <row r="16" spans="2:15" ht="22" customHeight="1" x14ac:dyDescent="0.2">
      <c r="B16" s="15"/>
      <c r="C16" s="15"/>
      <c r="D16" s="16"/>
      <c r="E16" s="17"/>
      <c r="F16" s="4"/>
      <c r="G16" s="14"/>
      <c r="H16" s="24"/>
      <c r="I16" s="25"/>
      <c r="J16" s="23">
        <f t="shared" si="0"/>
        <v>0</v>
      </c>
      <c r="K16" s="16"/>
      <c r="L16" s="16"/>
      <c r="M16" s="16"/>
      <c r="N16" s="16"/>
      <c r="O16" s="23">
        <f t="shared" si="1"/>
        <v>0</v>
      </c>
    </row>
    <row r="17" spans="2:15" ht="22" customHeight="1" x14ac:dyDescent="0.2">
      <c r="B17" s="15"/>
      <c r="C17" s="15"/>
      <c r="D17" s="16"/>
      <c r="E17" s="17"/>
      <c r="F17" s="4"/>
      <c r="G17" s="14"/>
      <c r="H17" s="24"/>
      <c r="I17" s="25"/>
      <c r="J17" s="23">
        <f t="shared" si="0"/>
        <v>0</v>
      </c>
      <c r="K17" s="16"/>
      <c r="L17" s="16"/>
      <c r="M17" s="16"/>
      <c r="N17" s="16"/>
      <c r="O17" s="23">
        <f t="shared" si="1"/>
        <v>0</v>
      </c>
    </row>
    <row r="18" spans="2:15" ht="22" customHeight="1" x14ac:dyDescent="0.2">
      <c r="B18" s="1"/>
      <c r="C18" s="1"/>
      <c r="D18" s="3"/>
      <c r="E18" s="2"/>
      <c r="F18" s="4"/>
      <c r="G18" s="14"/>
      <c r="H18" s="24"/>
      <c r="I18" s="25"/>
      <c r="J18" s="23">
        <f t="shared" si="0"/>
        <v>0</v>
      </c>
      <c r="K18" s="16"/>
      <c r="L18" s="16"/>
      <c r="M18" s="16"/>
      <c r="N18" s="16"/>
      <c r="O18" s="23">
        <f t="shared" si="1"/>
        <v>0</v>
      </c>
    </row>
    <row r="19" spans="2:15" ht="22" customHeight="1" x14ac:dyDescent="0.2">
      <c r="B19" s="15"/>
      <c r="C19" s="15"/>
      <c r="D19" s="16"/>
      <c r="E19" s="17"/>
      <c r="F19" s="4"/>
      <c r="G19" s="14"/>
      <c r="H19" s="24"/>
      <c r="I19" s="25"/>
      <c r="J19" s="23">
        <f t="shared" si="0"/>
        <v>0</v>
      </c>
      <c r="K19" s="16"/>
      <c r="L19" s="16"/>
      <c r="M19" s="16"/>
      <c r="N19" s="16"/>
      <c r="O19" s="23">
        <f t="shared" si="1"/>
        <v>0</v>
      </c>
    </row>
    <row r="20" spans="2:15" ht="22" customHeight="1" thickBot="1" x14ac:dyDescent="0.25">
      <c r="B20" s="10"/>
      <c r="C20" s="10"/>
      <c r="D20" s="13"/>
      <c r="E20" s="11"/>
      <c r="F20" s="12"/>
      <c r="G20" s="43"/>
      <c r="H20" s="44"/>
      <c r="I20" s="45"/>
      <c r="J20" s="23">
        <f t="shared" si="0"/>
        <v>0</v>
      </c>
      <c r="K20" s="18"/>
      <c r="L20" s="18"/>
      <c r="M20" s="18"/>
      <c r="N20" s="18"/>
      <c r="O20" s="23">
        <f t="shared" si="1"/>
        <v>0</v>
      </c>
    </row>
    <row r="21" spans="2:15" ht="32.25" customHeight="1" thickTop="1" x14ac:dyDescent="0.2">
      <c r="B21" s="81" t="s">
        <v>41</v>
      </c>
      <c r="C21" s="81"/>
      <c r="D21" s="81"/>
      <c r="E21" s="81"/>
      <c r="F21" s="81"/>
      <c r="G21" s="81"/>
      <c r="H21" s="81"/>
      <c r="I21" s="81"/>
      <c r="J21" s="81"/>
      <c r="K21" s="81"/>
      <c r="L21" s="81"/>
      <c r="M21" s="81"/>
      <c r="N21" s="81"/>
      <c r="O21" s="46">
        <f>SUM(O11:O20)</f>
        <v>0</v>
      </c>
    </row>
    <row r="23" spans="2:15" ht="45" customHeight="1" x14ac:dyDescent="0.2">
      <c r="B23" s="76" t="s">
        <v>43</v>
      </c>
      <c r="C23" s="76"/>
      <c r="D23" s="76"/>
      <c r="E23" s="76"/>
      <c r="F23" s="76"/>
      <c r="G23" s="76"/>
      <c r="H23" s="76"/>
      <c r="I23" s="76"/>
      <c r="J23" s="76"/>
      <c r="K23" s="76"/>
      <c r="L23" s="76"/>
      <c r="M23" s="76"/>
      <c r="N23" s="76"/>
      <c r="O23" s="76"/>
    </row>
    <row r="24" spans="2:15" ht="35.25" customHeight="1" x14ac:dyDescent="0.2">
      <c r="B24" s="21" t="s">
        <v>23</v>
      </c>
      <c r="C24" s="20" t="s">
        <v>18</v>
      </c>
      <c r="D24" s="20" t="s">
        <v>28</v>
      </c>
      <c r="E24" s="20" t="s">
        <v>10</v>
      </c>
      <c r="F24" s="22" t="s">
        <v>29</v>
      </c>
      <c r="G24" s="22" t="s">
        <v>30</v>
      </c>
      <c r="H24" s="22" t="s">
        <v>31</v>
      </c>
      <c r="I24" s="22" t="s">
        <v>32</v>
      </c>
      <c r="J24" s="22" t="s">
        <v>33</v>
      </c>
      <c r="K24" s="22" t="s">
        <v>34</v>
      </c>
      <c r="L24" s="22" t="s">
        <v>35</v>
      </c>
      <c r="M24" s="22" t="s">
        <v>36</v>
      </c>
      <c r="N24" s="22" t="s">
        <v>37</v>
      </c>
      <c r="O24" s="22" t="s">
        <v>40</v>
      </c>
    </row>
    <row r="25" spans="2:15" ht="22" customHeight="1" x14ac:dyDescent="0.2">
      <c r="B25" s="1"/>
      <c r="C25" s="1"/>
      <c r="D25" s="3"/>
      <c r="E25" s="2"/>
      <c r="F25" s="4"/>
      <c r="G25" s="7"/>
      <c r="H25" s="8"/>
      <c r="I25" s="9"/>
      <c r="J25" s="23">
        <f>H25+I25</f>
        <v>0</v>
      </c>
      <c r="K25" s="3"/>
      <c r="L25" s="3"/>
      <c r="M25" s="3"/>
      <c r="N25" s="3"/>
      <c r="O25" s="23">
        <f>H25*N25</f>
        <v>0</v>
      </c>
    </row>
    <row r="26" spans="2:15" ht="22" customHeight="1" x14ac:dyDescent="0.2">
      <c r="B26" s="1"/>
      <c r="C26" s="1"/>
      <c r="D26" s="3"/>
      <c r="E26" s="2"/>
      <c r="F26" s="4"/>
      <c r="G26" s="14"/>
      <c r="H26" s="24"/>
      <c r="I26" s="25"/>
      <c r="J26" s="23">
        <f t="shared" ref="J26:J34" si="2">H26+I26</f>
        <v>0</v>
      </c>
      <c r="K26" s="16"/>
      <c r="L26" s="16"/>
      <c r="M26" s="16"/>
      <c r="N26" s="16"/>
      <c r="O26" s="23">
        <f t="shared" ref="O26:O34" si="3">H26*N26</f>
        <v>0</v>
      </c>
    </row>
    <row r="27" spans="2:15" ht="22" customHeight="1" x14ac:dyDescent="0.2">
      <c r="B27" s="15"/>
      <c r="C27" s="15"/>
      <c r="D27" s="16"/>
      <c r="E27" s="17"/>
      <c r="F27" s="4"/>
      <c r="G27" s="14"/>
      <c r="H27" s="24"/>
      <c r="I27" s="25"/>
      <c r="J27" s="23">
        <f t="shared" si="2"/>
        <v>0</v>
      </c>
      <c r="K27" s="16"/>
      <c r="L27" s="16"/>
      <c r="M27" s="16"/>
      <c r="N27" s="16"/>
      <c r="O27" s="23">
        <f t="shared" si="3"/>
        <v>0</v>
      </c>
    </row>
    <row r="28" spans="2:15" ht="22" customHeight="1" x14ac:dyDescent="0.2">
      <c r="B28" s="15"/>
      <c r="C28" s="15"/>
      <c r="D28" s="16"/>
      <c r="E28" s="17"/>
      <c r="F28" s="4"/>
      <c r="G28" s="14"/>
      <c r="H28" s="24"/>
      <c r="I28" s="25"/>
      <c r="J28" s="23">
        <f t="shared" si="2"/>
        <v>0</v>
      </c>
      <c r="K28" s="16"/>
      <c r="L28" s="16"/>
      <c r="M28" s="16"/>
      <c r="N28" s="16"/>
      <c r="O28" s="23">
        <f t="shared" si="3"/>
        <v>0</v>
      </c>
    </row>
    <row r="29" spans="2:15" ht="22" customHeight="1" x14ac:dyDescent="0.2">
      <c r="B29" s="15"/>
      <c r="C29" s="15"/>
      <c r="D29" s="16"/>
      <c r="E29" s="17"/>
      <c r="F29" s="4"/>
      <c r="G29" s="14"/>
      <c r="H29" s="24"/>
      <c r="I29" s="25"/>
      <c r="J29" s="23">
        <f t="shared" si="2"/>
        <v>0</v>
      </c>
      <c r="K29" s="16"/>
      <c r="L29" s="16"/>
      <c r="M29" s="16"/>
      <c r="N29" s="16"/>
      <c r="O29" s="23">
        <f t="shared" si="3"/>
        <v>0</v>
      </c>
    </row>
    <row r="30" spans="2:15" ht="22" customHeight="1" x14ac:dyDescent="0.2">
      <c r="B30" s="15"/>
      <c r="C30" s="15"/>
      <c r="D30" s="16"/>
      <c r="E30" s="17"/>
      <c r="F30" s="4"/>
      <c r="G30" s="14"/>
      <c r="H30" s="24"/>
      <c r="I30" s="25"/>
      <c r="J30" s="23">
        <f t="shared" si="2"/>
        <v>0</v>
      </c>
      <c r="K30" s="16"/>
      <c r="L30" s="16"/>
      <c r="M30" s="16"/>
      <c r="N30" s="16"/>
      <c r="O30" s="23">
        <f t="shared" si="3"/>
        <v>0</v>
      </c>
    </row>
    <row r="31" spans="2:15" ht="22" customHeight="1" x14ac:dyDescent="0.2">
      <c r="B31" s="15"/>
      <c r="C31" s="15"/>
      <c r="D31" s="16"/>
      <c r="E31" s="17"/>
      <c r="F31" s="4"/>
      <c r="G31" s="14"/>
      <c r="H31" s="24"/>
      <c r="I31" s="25"/>
      <c r="J31" s="23">
        <f t="shared" si="2"/>
        <v>0</v>
      </c>
      <c r="K31" s="16"/>
      <c r="L31" s="16"/>
      <c r="M31" s="16"/>
      <c r="N31" s="16"/>
      <c r="O31" s="23">
        <f t="shared" si="3"/>
        <v>0</v>
      </c>
    </row>
    <row r="32" spans="2:15" ht="22" customHeight="1" x14ac:dyDescent="0.2">
      <c r="B32" s="1"/>
      <c r="C32" s="1"/>
      <c r="D32" s="3"/>
      <c r="E32" s="2"/>
      <c r="F32" s="4"/>
      <c r="G32" s="14"/>
      <c r="H32" s="24"/>
      <c r="I32" s="25"/>
      <c r="J32" s="23">
        <f t="shared" si="2"/>
        <v>0</v>
      </c>
      <c r="K32" s="16"/>
      <c r="L32" s="16"/>
      <c r="M32" s="16"/>
      <c r="N32" s="16"/>
      <c r="O32" s="23">
        <f t="shared" si="3"/>
        <v>0</v>
      </c>
    </row>
    <row r="33" spans="2:15" ht="22" customHeight="1" x14ac:dyDescent="0.2">
      <c r="B33" s="15"/>
      <c r="C33" s="15"/>
      <c r="D33" s="16"/>
      <c r="E33" s="17"/>
      <c r="F33" s="4"/>
      <c r="G33" s="14"/>
      <c r="H33" s="24"/>
      <c r="I33" s="25"/>
      <c r="J33" s="23">
        <f t="shared" si="2"/>
        <v>0</v>
      </c>
      <c r="K33" s="16"/>
      <c r="L33" s="16"/>
      <c r="M33" s="16"/>
      <c r="N33" s="16"/>
      <c r="O33" s="23">
        <f t="shared" si="3"/>
        <v>0</v>
      </c>
    </row>
    <row r="34" spans="2:15" ht="22" customHeight="1" thickBot="1" x14ac:dyDescent="0.25">
      <c r="B34" s="27"/>
      <c r="C34" s="27"/>
      <c r="D34" s="26"/>
      <c r="E34" s="28"/>
      <c r="F34" s="29"/>
      <c r="G34" s="30"/>
      <c r="H34" s="31"/>
      <c r="I34" s="32"/>
      <c r="J34" s="23">
        <f t="shared" si="2"/>
        <v>0</v>
      </c>
      <c r="K34" s="33"/>
      <c r="L34" s="33"/>
      <c r="M34" s="33"/>
      <c r="N34" s="33"/>
      <c r="O34" s="23">
        <f t="shared" si="3"/>
        <v>0</v>
      </c>
    </row>
    <row r="35" spans="2:15" ht="32.25" customHeight="1" thickTop="1" x14ac:dyDescent="0.2">
      <c r="B35" s="77" t="s">
        <v>41</v>
      </c>
      <c r="C35" s="77"/>
      <c r="D35" s="77"/>
      <c r="E35" s="77"/>
      <c r="F35" s="77"/>
      <c r="G35" s="77"/>
      <c r="H35" s="77"/>
      <c r="I35" s="77"/>
      <c r="J35" s="77"/>
      <c r="K35" s="77"/>
      <c r="L35" s="77"/>
      <c r="M35" s="77"/>
      <c r="N35" s="78"/>
      <c r="O35" s="36">
        <f>SUM(O25:O34)</f>
        <v>0</v>
      </c>
    </row>
    <row r="37" spans="2:15" ht="45" customHeight="1" x14ac:dyDescent="0.2">
      <c r="B37" s="76" t="s">
        <v>44</v>
      </c>
      <c r="C37" s="76"/>
      <c r="D37" s="76"/>
      <c r="E37" s="76"/>
      <c r="F37" s="76"/>
      <c r="G37" s="76"/>
      <c r="H37" s="76"/>
      <c r="I37" s="76"/>
      <c r="J37" s="76"/>
      <c r="K37" s="76"/>
      <c r="L37" s="76"/>
      <c r="M37" s="76"/>
      <c r="N37" s="76"/>
      <c r="O37" s="76"/>
    </row>
    <row r="38" spans="2:15" ht="45" customHeight="1" x14ac:dyDescent="0.2">
      <c r="B38" s="21" t="s">
        <v>23</v>
      </c>
      <c r="C38" s="20" t="s">
        <v>18</v>
      </c>
      <c r="D38" s="20" t="s">
        <v>28</v>
      </c>
      <c r="E38" s="20" t="s">
        <v>10</v>
      </c>
      <c r="F38" s="22" t="s">
        <v>29</v>
      </c>
      <c r="G38" s="22" t="s">
        <v>30</v>
      </c>
      <c r="H38" s="22" t="s">
        <v>31</v>
      </c>
      <c r="I38" s="22" t="s">
        <v>32</v>
      </c>
      <c r="J38" s="22" t="s">
        <v>33</v>
      </c>
      <c r="K38" s="22" t="s">
        <v>34</v>
      </c>
      <c r="L38" s="22" t="s">
        <v>35</v>
      </c>
      <c r="M38" s="22" t="s">
        <v>36</v>
      </c>
      <c r="N38" s="22" t="s">
        <v>37</v>
      </c>
      <c r="O38" s="22" t="s">
        <v>40</v>
      </c>
    </row>
    <row r="39" spans="2:15" ht="22" customHeight="1" x14ac:dyDescent="0.2">
      <c r="B39" s="1"/>
      <c r="C39" s="1"/>
      <c r="D39" s="3"/>
      <c r="E39" s="2"/>
      <c r="F39" s="4"/>
      <c r="G39" s="7"/>
      <c r="H39" s="8"/>
      <c r="I39" s="9"/>
      <c r="J39" s="23">
        <f>H39+I39</f>
        <v>0</v>
      </c>
      <c r="K39" s="3"/>
      <c r="L39" s="3"/>
      <c r="M39" s="3"/>
      <c r="N39" s="3"/>
      <c r="O39" s="23">
        <f>H39*N39</f>
        <v>0</v>
      </c>
    </row>
    <row r="40" spans="2:15" ht="22" customHeight="1" x14ac:dyDescent="0.2">
      <c r="B40" s="1"/>
      <c r="C40" s="1"/>
      <c r="D40" s="3"/>
      <c r="E40" s="2"/>
      <c r="F40" s="4"/>
      <c r="G40" s="14"/>
      <c r="H40" s="24"/>
      <c r="I40" s="25"/>
      <c r="J40" s="23">
        <f t="shared" ref="J40:J48" si="4">H40+I40</f>
        <v>0</v>
      </c>
      <c r="K40" s="16"/>
      <c r="L40" s="16"/>
      <c r="M40" s="16"/>
      <c r="N40" s="16"/>
      <c r="O40" s="23">
        <f t="shared" ref="O40:O48" si="5">H40*N40</f>
        <v>0</v>
      </c>
    </row>
    <row r="41" spans="2:15" ht="22" customHeight="1" x14ac:dyDescent="0.2">
      <c r="B41" s="15"/>
      <c r="C41" s="15"/>
      <c r="D41" s="16"/>
      <c r="E41" s="17"/>
      <c r="F41" s="4"/>
      <c r="G41" s="14"/>
      <c r="H41" s="24"/>
      <c r="I41" s="25"/>
      <c r="J41" s="23">
        <f t="shared" si="4"/>
        <v>0</v>
      </c>
      <c r="K41" s="16"/>
      <c r="L41" s="16"/>
      <c r="M41" s="16"/>
      <c r="N41" s="16"/>
      <c r="O41" s="23">
        <f t="shared" si="5"/>
        <v>0</v>
      </c>
    </row>
    <row r="42" spans="2:15" ht="22" customHeight="1" x14ac:dyDescent="0.2">
      <c r="B42" s="15"/>
      <c r="C42" s="15"/>
      <c r="D42" s="16"/>
      <c r="E42" s="17"/>
      <c r="F42" s="4"/>
      <c r="G42" s="14"/>
      <c r="H42" s="24"/>
      <c r="I42" s="25"/>
      <c r="J42" s="23">
        <f t="shared" si="4"/>
        <v>0</v>
      </c>
      <c r="K42" s="16"/>
      <c r="L42" s="16"/>
      <c r="M42" s="16"/>
      <c r="N42" s="16"/>
      <c r="O42" s="23">
        <f t="shared" si="5"/>
        <v>0</v>
      </c>
    </row>
    <row r="43" spans="2:15" ht="22" customHeight="1" x14ac:dyDescent="0.2">
      <c r="B43" s="15"/>
      <c r="C43" s="15"/>
      <c r="D43" s="16"/>
      <c r="E43" s="17"/>
      <c r="F43" s="4"/>
      <c r="G43" s="14"/>
      <c r="H43" s="24"/>
      <c r="I43" s="25"/>
      <c r="J43" s="23">
        <f t="shared" si="4"/>
        <v>0</v>
      </c>
      <c r="K43" s="16"/>
      <c r="L43" s="16"/>
      <c r="M43" s="16"/>
      <c r="N43" s="16"/>
      <c r="O43" s="23">
        <f t="shared" si="5"/>
        <v>0</v>
      </c>
    </row>
    <row r="44" spans="2:15" ht="22" customHeight="1" x14ac:dyDescent="0.2">
      <c r="B44" s="15"/>
      <c r="C44" s="15"/>
      <c r="D44" s="16"/>
      <c r="E44" s="17"/>
      <c r="F44" s="4"/>
      <c r="G44" s="14"/>
      <c r="H44" s="24"/>
      <c r="I44" s="25"/>
      <c r="J44" s="23">
        <f t="shared" si="4"/>
        <v>0</v>
      </c>
      <c r="K44" s="16"/>
      <c r="L44" s="16"/>
      <c r="M44" s="16"/>
      <c r="N44" s="16"/>
      <c r="O44" s="23">
        <f t="shared" si="5"/>
        <v>0</v>
      </c>
    </row>
    <row r="45" spans="2:15" ht="22" customHeight="1" x14ac:dyDescent="0.2">
      <c r="B45" s="15"/>
      <c r="C45" s="15"/>
      <c r="D45" s="16"/>
      <c r="E45" s="17"/>
      <c r="F45" s="4"/>
      <c r="G45" s="14"/>
      <c r="H45" s="24"/>
      <c r="I45" s="25"/>
      <c r="J45" s="23">
        <f t="shared" si="4"/>
        <v>0</v>
      </c>
      <c r="K45" s="16"/>
      <c r="L45" s="16"/>
      <c r="M45" s="16"/>
      <c r="N45" s="16"/>
      <c r="O45" s="23">
        <f t="shared" si="5"/>
        <v>0</v>
      </c>
    </row>
    <row r="46" spans="2:15" ht="22" customHeight="1" x14ac:dyDescent="0.2">
      <c r="B46" s="1"/>
      <c r="C46" s="1"/>
      <c r="D46" s="3"/>
      <c r="E46" s="2"/>
      <c r="F46" s="4"/>
      <c r="G46" s="14"/>
      <c r="H46" s="24"/>
      <c r="I46" s="25"/>
      <c r="J46" s="23">
        <f t="shared" si="4"/>
        <v>0</v>
      </c>
      <c r="K46" s="16"/>
      <c r="L46" s="16"/>
      <c r="M46" s="16"/>
      <c r="N46" s="16"/>
      <c r="O46" s="23">
        <f t="shared" si="5"/>
        <v>0</v>
      </c>
    </row>
    <row r="47" spans="2:15" ht="22" customHeight="1" x14ac:dyDescent="0.2">
      <c r="B47" s="15"/>
      <c r="C47" s="15"/>
      <c r="D47" s="16"/>
      <c r="E47" s="17"/>
      <c r="F47" s="4"/>
      <c r="G47" s="14"/>
      <c r="H47" s="24"/>
      <c r="I47" s="25"/>
      <c r="J47" s="23">
        <f t="shared" si="4"/>
        <v>0</v>
      </c>
      <c r="K47" s="16"/>
      <c r="L47" s="16"/>
      <c r="M47" s="16"/>
      <c r="N47" s="16"/>
      <c r="O47" s="23">
        <f t="shared" si="5"/>
        <v>0</v>
      </c>
    </row>
    <row r="48" spans="2:15" ht="22" customHeight="1" thickBot="1" x14ac:dyDescent="0.25">
      <c r="B48" s="27"/>
      <c r="C48" s="27"/>
      <c r="D48" s="26"/>
      <c r="E48" s="28"/>
      <c r="F48" s="29"/>
      <c r="G48" s="30"/>
      <c r="H48" s="31"/>
      <c r="I48" s="32"/>
      <c r="J48" s="23">
        <f t="shared" si="4"/>
        <v>0</v>
      </c>
      <c r="K48" s="33"/>
      <c r="L48" s="33"/>
      <c r="M48" s="33"/>
      <c r="N48" s="33"/>
      <c r="O48" s="23">
        <f t="shared" si="5"/>
        <v>0</v>
      </c>
    </row>
    <row r="49" spans="2:15" ht="32.25" customHeight="1" thickTop="1" x14ac:dyDescent="0.2">
      <c r="B49" s="77" t="s">
        <v>41</v>
      </c>
      <c r="C49" s="77"/>
      <c r="D49" s="77"/>
      <c r="E49" s="77"/>
      <c r="F49" s="77"/>
      <c r="G49" s="77"/>
      <c r="H49" s="77"/>
      <c r="I49" s="77"/>
      <c r="J49" s="77"/>
      <c r="K49" s="77"/>
      <c r="L49" s="77"/>
      <c r="M49" s="77"/>
      <c r="N49" s="78"/>
      <c r="O49" s="36">
        <f>SUM(O39:O48)</f>
        <v>0</v>
      </c>
    </row>
    <row r="51" spans="2:15" ht="45" customHeight="1" x14ac:dyDescent="0.2">
      <c r="B51" s="76" t="s">
        <v>45</v>
      </c>
      <c r="C51" s="76"/>
      <c r="D51" s="76"/>
      <c r="E51" s="76"/>
      <c r="F51" s="76"/>
      <c r="G51" s="76"/>
      <c r="H51" s="76"/>
      <c r="I51" s="76"/>
      <c r="J51" s="76"/>
      <c r="K51" s="76"/>
      <c r="L51" s="76"/>
      <c r="M51" s="76"/>
      <c r="N51" s="76"/>
      <c r="O51" s="76"/>
    </row>
    <row r="52" spans="2:15" ht="45" customHeight="1" x14ac:dyDescent="0.2">
      <c r="B52" s="21" t="s">
        <v>23</v>
      </c>
      <c r="C52" s="20" t="s">
        <v>18</v>
      </c>
      <c r="D52" s="20" t="s">
        <v>28</v>
      </c>
      <c r="E52" s="20" t="s">
        <v>10</v>
      </c>
      <c r="F52" s="22" t="s">
        <v>29</v>
      </c>
      <c r="G52" s="22" t="s">
        <v>30</v>
      </c>
      <c r="H52" s="22" t="s">
        <v>31</v>
      </c>
      <c r="I52" s="22" t="s">
        <v>32</v>
      </c>
      <c r="J52" s="22" t="s">
        <v>33</v>
      </c>
      <c r="K52" s="22" t="s">
        <v>34</v>
      </c>
      <c r="L52" s="22" t="s">
        <v>35</v>
      </c>
      <c r="M52" s="22" t="s">
        <v>36</v>
      </c>
      <c r="N52" s="22" t="s">
        <v>37</v>
      </c>
      <c r="O52" s="22" t="s">
        <v>40</v>
      </c>
    </row>
    <row r="53" spans="2:15" ht="22" customHeight="1" x14ac:dyDescent="0.2">
      <c r="B53" s="1"/>
      <c r="C53" s="1"/>
      <c r="D53" s="3"/>
      <c r="E53" s="2"/>
      <c r="F53" s="4"/>
      <c r="G53" s="7"/>
      <c r="H53" s="8"/>
      <c r="I53" s="9"/>
      <c r="J53" s="23">
        <f>H53+I53</f>
        <v>0</v>
      </c>
      <c r="K53" s="3"/>
      <c r="L53" s="3"/>
      <c r="M53" s="3"/>
      <c r="N53" s="3"/>
      <c r="O53" s="23">
        <f>H53*N53</f>
        <v>0</v>
      </c>
    </row>
    <row r="54" spans="2:15" ht="22" customHeight="1" x14ac:dyDescent="0.2">
      <c r="B54" s="1"/>
      <c r="C54" s="1"/>
      <c r="D54" s="3"/>
      <c r="E54" s="2"/>
      <c r="F54" s="4"/>
      <c r="G54" s="14"/>
      <c r="H54" s="24"/>
      <c r="I54" s="25"/>
      <c r="J54" s="23">
        <f t="shared" ref="J54:J62" si="6">H54+I54</f>
        <v>0</v>
      </c>
      <c r="K54" s="16"/>
      <c r="L54" s="16"/>
      <c r="M54" s="16"/>
      <c r="N54" s="16"/>
      <c r="O54" s="23">
        <f t="shared" ref="O54:O62" si="7">H54*N54</f>
        <v>0</v>
      </c>
    </row>
    <row r="55" spans="2:15" ht="22" customHeight="1" x14ac:dyDescent="0.2">
      <c r="B55" s="15"/>
      <c r="C55" s="15"/>
      <c r="D55" s="16"/>
      <c r="E55" s="17"/>
      <c r="F55" s="4"/>
      <c r="G55" s="14"/>
      <c r="H55" s="24"/>
      <c r="I55" s="25"/>
      <c r="J55" s="23">
        <f t="shared" si="6"/>
        <v>0</v>
      </c>
      <c r="K55" s="16"/>
      <c r="L55" s="16"/>
      <c r="M55" s="16"/>
      <c r="N55" s="16"/>
      <c r="O55" s="23">
        <f t="shared" si="7"/>
        <v>0</v>
      </c>
    </row>
    <row r="56" spans="2:15" ht="22" customHeight="1" x14ac:dyDescent="0.2">
      <c r="B56" s="15"/>
      <c r="C56" s="15"/>
      <c r="D56" s="16"/>
      <c r="E56" s="17"/>
      <c r="F56" s="4"/>
      <c r="G56" s="14"/>
      <c r="H56" s="24"/>
      <c r="I56" s="25"/>
      <c r="J56" s="23">
        <f t="shared" si="6"/>
        <v>0</v>
      </c>
      <c r="K56" s="16"/>
      <c r="L56" s="16"/>
      <c r="M56" s="16"/>
      <c r="N56" s="16"/>
      <c r="O56" s="23">
        <f t="shared" si="7"/>
        <v>0</v>
      </c>
    </row>
    <row r="57" spans="2:15" ht="22" customHeight="1" x14ac:dyDescent="0.2">
      <c r="B57" s="15"/>
      <c r="C57" s="15"/>
      <c r="D57" s="16"/>
      <c r="E57" s="17"/>
      <c r="F57" s="4"/>
      <c r="G57" s="14"/>
      <c r="H57" s="24"/>
      <c r="I57" s="25"/>
      <c r="J57" s="23">
        <f t="shared" si="6"/>
        <v>0</v>
      </c>
      <c r="K57" s="16"/>
      <c r="L57" s="16"/>
      <c r="M57" s="16"/>
      <c r="N57" s="16"/>
      <c r="O57" s="23">
        <f t="shared" si="7"/>
        <v>0</v>
      </c>
    </row>
    <row r="58" spans="2:15" ht="22" customHeight="1" x14ac:dyDescent="0.2">
      <c r="B58" s="15"/>
      <c r="C58" s="15"/>
      <c r="D58" s="16"/>
      <c r="E58" s="17"/>
      <c r="F58" s="4"/>
      <c r="G58" s="14"/>
      <c r="H58" s="24"/>
      <c r="I58" s="25"/>
      <c r="J58" s="23">
        <f t="shared" si="6"/>
        <v>0</v>
      </c>
      <c r="K58" s="16"/>
      <c r="L58" s="16"/>
      <c r="M58" s="16"/>
      <c r="N58" s="16"/>
      <c r="O58" s="23">
        <f t="shared" si="7"/>
        <v>0</v>
      </c>
    </row>
    <row r="59" spans="2:15" ht="22" customHeight="1" x14ac:dyDescent="0.2">
      <c r="B59" s="15"/>
      <c r="C59" s="15"/>
      <c r="D59" s="16"/>
      <c r="E59" s="17"/>
      <c r="F59" s="4"/>
      <c r="G59" s="14"/>
      <c r="H59" s="24"/>
      <c r="I59" s="25"/>
      <c r="J59" s="23">
        <f t="shared" si="6"/>
        <v>0</v>
      </c>
      <c r="K59" s="16"/>
      <c r="L59" s="16"/>
      <c r="M59" s="16"/>
      <c r="N59" s="16"/>
      <c r="O59" s="23">
        <f t="shared" si="7"/>
        <v>0</v>
      </c>
    </row>
    <row r="60" spans="2:15" ht="22" customHeight="1" x14ac:dyDescent="0.2">
      <c r="B60" s="1"/>
      <c r="C60" s="1"/>
      <c r="D60" s="3"/>
      <c r="E60" s="2"/>
      <c r="F60" s="4"/>
      <c r="G60" s="14"/>
      <c r="H60" s="24"/>
      <c r="I60" s="25"/>
      <c r="J60" s="23">
        <f t="shared" si="6"/>
        <v>0</v>
      </c>
      <c r="K60" s="16"/>
      <c r="L60" s="16"/>
      <c r="M60" s="16"/>
      <c r="N60" s="16"/>
      <c r="O60" s="23">
        <f t="shared" si="7"/>
        <v>0</v>
      </c>
    </row>
    <row r="61" spans="2:15" ht="22" customHeight="1" x14ac:dyDescent="0.2">
      <c r="B61" s="15"/>
      <c r="C61" s="15"/>
      <c r="D61" s="16"/>
      <c r="E61" s="17"/>
      <c r="F61" s="4"/>
      <c r="G61" s="14"/>
      <c r="H61" s="24"/>
      <c r="I61" s="25"/>
      <c r="J61" s="23">
        <f t="shared" si="6"/>
        <v>0</v>
      </c>
      <c r="K61" s="16"/>
      <c r="L61" s="16"/>
      <c r="M61" s="16"/>
      <c r="N61" s="16"/>
      <c r="O61" s="23">
        <f t="shared" si="7"/>
        <v>0</v>
      </c>
    </row>
    <row r="62" spans="2:15" ht="22" customHeight="1" thickBot="1" x14ac:dyDescent="0.25">
      <c r="B62" s="27"/>
      <c r="C62" s="27"/>
      <c r="D62" s="26"/>
      <c r="E62" s="28"/>
      <c r="F62" s="29"/>
      <c r="G62" s="30"/>
      <c r="H62" s="31"/>
      <c r="I62" s="32"/>
      <c r="J62" s="23">
        <f t="shared" si="6"/>
        <v>0</v>
      </c>
      <c r="K62" s="33"/>
      <c r="L62" s="33"/>
      <c r="M62" s="33"/>
      <c r="N62" s="33"/>
      <c r="O62" s="23">
        <f t="shared" si="7"/>
        <v>0</v>
      </c>
    </row>
    <row r="63" spans="2:15" ht="32.25" customHeight="1" thickTop="1" x14ac:dyDescent="0.2">
      <c r="B63" s="77" t="s">
        <v>41</v>
      </c>
      <c r="C63" s="77"/>
      <c r="D63" s="77"/>
      <c r="E63" s="77"/>
      <c r="F63" s="77"/>
      <c r="G63" s="77"/>
      <c r="H63" s="77"/>
      <c r="I63" s="77"/>
      <c r="J63" s="77"/>
      <c r="K63" s="77"/>
      <c r="L63" s="77"/>
      <c r="M63" s="77"/>
      <c r="N63" s="78"/>
      <c r="O63" s="36">
        <f>SUM(O53:O62)</f>
        <v>0</v>
      </c>
    </row>
  </sheetData>
  <mergeCells count="16">
    <mergeCell ref="B37:O37"/>
    <mergeCell ref="B49:N49"/>
    <mergeCell ref="B51:O51"/>
    <mergeCell ref="B63:N63"/>
    <mergeCell ref="B7:C7"/>
    <mergeCell ref="F7:G7"/>
    <mergeCell ref="B9:O9"/>
    <mergeCell ref="B21:N21"/>
    <mergeCell ref="B23:O23"/>
    <mergeCell ref="B35:N35"/>
    <mergeCell ref="B4:C4"/>
    <mergeCell ref="F4:G4"/>
    <mergeCell ref="B5:C5"/>
    <mergeCell ref="F5:G5"/>
    <mergeCell ref="B6:C6"/>
    <mergeCell ref="F6:G6"/>
  </mergeCells>
  <conditionalFormatting sqref="B25:I34 K25:N34">
    <cfRule type="expression" dxfId="17" priority="8">
      <formula>AND($N25&lt;$G25, $N25&lt;&gt;"")</formula>
    </cfRule>
  </conditionalFormatting>
  <conditionalFormatting sqref="B39:I48 K39:N48">
    <cfRule type="expression" dxfId="16" priority="6">
      <formula>AND($N39&lt;$G39, $N39&lt;&gt;"")</formula>
    </cfRule>
  </conditionalFormatting>
  <conditionalFormatting sqref="B53:I62 K53:N62">
    <cfRule type="expression" dxfId="15" priority="4">
      <formula>AND($N53&lt;$G53, $N53&lt;&gt;"")</formula>
    </cfRule>
  </conditionalFormatting>
  <conditionalFormatting sqref="B11:N20">
    <cfRule type="expression" dxfId="14" priority="9">
      <formula>AND($N11&lt;$G11, $N11&lt;&gt;"")</formula>
    </cfRule>
  </conditionalFormatting>
  <conditionalFormatting sqref="G11:G20 G25:G34">
    <cfRule type="expression" dxfId="13" priority="10">
      <formula>_xlfn.RANK.EQ($F11,$F$13:$F$21)&lt;=5</formula>
    </cfRule>
  </conditionalFormatting>
  <conditionalFormatting sqref="G39:G48">
    <cfRule type="expression" dxfId="12" priority="7">
      <formula>_xlfn.RANK.EQ($F39,$F$13:$F$21)&lt;=5</formula>
    </cfRule>
  </conditionalFormatting>
  <conditionalFormatting sqref="G53:G62">
    <cfRule type="expression" dxfId="11" priority="5">
      <formula>_xlfn.RANK.EQ($F53,$F$13:$F$21)&lt;=5</formula>
    </cfRule>
  </conditionalFormatting>
  <conditionalFormatting sqref="J25:J34">
    <cfRule type="expression" dxfId="10" priority="3">
      <formula>AND($N25&lt;$G25, $N25&lt;&gt;"")</formula>
    </cfRule>
  </conditionalFormatting>
  <conditionalFormatting sqref="J39:J48">
    <cfRule type="expression" dxfId="9" priority="2">
      <formula>AND($N39&lt;$G39, $N39&lt;&gt;"")</formula>
    </cfRule>
  </conditionalFormatting>
  <conditionalFormatting sqref="J53:J62">
    <cfRule type="expression" dxfId="8" priority="1">
      <formula>AND($N53&lt;$G53, $N53&lt;&gt;"")</formula>
    </cfRule>
  </conditionalFormatting>
  <pageMargins left="0.7" right="0.7" top="0.75" bottom="0.75" header="0.3" footer="0.3"/>
  <pageSetup scale="34" fitToHeight="0" orientation="portrait" horizontalDpi="1200" verticalDpi="1200" r:id="rId1"/>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6CCC-ED15-8E4E-8D6C-2EA02E6D55B6}">
  <sheetPr>
    <tabColor theme="7" tint="0.79998168889431442"/>
    <pageSetUpPr fitToPage="1"/>
  </sheetPr>
  <dimension ref="B1:O59"/>
  <sheetViews>
    <sheetView showGridLines="0" topLeftCell="A9" workbookViewId="0">
      <selection activeCell="M55" sqref="M55"/>
    </sheetView>
  </sheetViews>
  <sheetFormatPr baseColWidth="10" defaultColWidth="8.83203125" defaultRowHeight="15" x14ac:dyDescent="0.2"/>
  <cols>
    <col min="1" max="1" width="3.6640625" customWidth="1"/>
    <col min="2" max="2" width="15.6640625" customWidth="1"/>
    <col min="3" max="3" width="32.6640625" customWidth="1"/>
    <col min="4" max="5" width="25.6640625" customWidth="1"/>
    <col min="6" max="6" width="32.6640625" customWidth="1"/>
    <col min="7" max="9" width="15.6640625" customWidth="1"/>
    <col min="10" max="10" width="3.6640625" customWidth="1"/>
    <col min="11" max="11" width="15.6640625" customWidth="1"/>
  </cols>
  <sheetData>
    <row r="1" spans="2:15" ht="59.25" customHeight="1" x14ac:dyDescent="0.4">
      <c r="B1" s="37" t="s">
        <v>51</v>
      </c>
    </row>
    <row r="2" spans="2:15" ht="39" customHeight="1" x14ac:dyDescent="0.25">
      <c r="B2" s="38" t="s">
        <v>52</v>
      </c>
      <c r="F2" s="38"/>
    </row>
    <row r="3" spans="2:15" ht="22" customHeight="1" x14ac:dyDescent="0.2">
      <c r="B3" s="39" t="s">
        <v>47</v>
      </c>
      <c r="F3" s="39"/>
    </row>
    <row r="4" spans="2:15" ht="35.25" customHeight="1" x14ac:dyDescent="0.2">
      <c r="B4" s="79" t="s">
        <v>42</v>
      </c>
      <c r="C4" s="80"/>
      <c r="D4" s="52">
        <f>SUM(I11:I20)</f>
        <v>0</v>
      </c>
      <c r="F4" s="84"/>
      <c r="G4" s="84"/>
      <c r="H4" s="41"/>
    </row>
    <row r="5" spans="2:15" ht="35.25" customHeight="1" x14ac:dyDescent="0.2">
      <c r="B5" s="79" t="s">
        <v>43</v>
      </c>
      <c r="C5" s="80"/>
      <c r="D5" s="52">
        <f>SUM(I24:I33)</f>
        <v>0</v>
      </c>
      <c r="F5" s="84"/>
      <c r="G5" s="84"/>
      <c r="H5" s="41"/>
    </row>
    <row r="6" spans="2:15" ht="35.25" customHeight="1" x14ac:dyDescent="0.2">
      <c r="B6" s="79" t="s">
        <v>44</v>
      </c>
      <c r="C6" s="80"/>
      <c r="D6" s="52">
        <f>SUM(I37:I46)</f>
        <v>0</v>
      </c>
      <c r="F6" s="84"/>
      <c r="G6" s="84"/>
      <c r="H6" s="41"/>
    </row>
    <row r="7" spans="2:15" ht="35.25" customHeight="1" x14ac:dyDescent="0.2">
      <c r="B7" s="79" t="s">
        <v>45</v>
      </c>
      <c r="C7" s="80"/>
      <c r="D7" s="52">
        <f>SUM(I50:I59)</f>
        <v>0</v>
      </c>
      <c r="F7" s="84"/>
      <c r="G7" s="84"/>
      <c r="H7" s="41"/>
    </row>
    <row r="8" spans="2:15" ht="30" customHeight="1" x14ac:dyDescent="0.2">
      <c r="B8" s="67" t="s">
        <v>76</v>
      </c>
    </row>
    <row r="9" spans="2:15" ht="45" customHeight="1" x14ac:dyDescent="0.2">
      <c r="B9" s="82" t="s">
        <v>42</v>
      </c>
      <c r="C9" s="83"/>
      <c r="D9" s="83"/>
      <c r="E9" s="83"/>
      <c r="F9" s="83"/>
      <c r="G9" s="83"/>
      <c r="H9" s="83"/>
      <c r="I9" s="83"/>
      <c r="J9" s="42"/>
      <c r="K9" s="42"/>
      <c r="L9" s="42"/>
      <c r="M9" s="42"/>
      <c r="N9" s="42"/>
      <c r="O9" s="42"/>
    </row>
    <row r="10" spans="2:15" ht="45" customHeight="1" x14ac:dyDescent="0.2">
      <c r="B10" s="47" t="s">
        <v>53</v>
      </c>
      <c r="C10" s="48" t="s">
        <v>23</v>
      </c>
      <c r="D10" s="47" t="s">
        <v>24</v>
      </c>
      <c r="E10" s="47" t="s">
        <v>25</v>
      </c>
      <c r="F10" s="48" t="s">
        <v>26</v>
      </c>
      <c r="G10" s="47" t="s">
        <v>27</v>
      </c>
      <c r="H10" s="47" t="s">
        <v>58</v>
      </c>
      <c r="I10" s="47" t="s">
        <v>57</v>
      </c>
    </row>
    <row r="11" spans="2:15" ht="22" customHeight="1" x14ac:dyDescent="0.2">
      <c r="B11" s="7"/>
      <c r="C11" s="2"/>
      <c r="D11" s="53" t="s">
        <v>17</v>
      </c>
      <c r="E11" s="53" t="s">
        <v>17</v>
      </c>
      <c r="F11" s="2"/>
      <c r="G11" s="49"/>
      <c r="H11" s="50"/>
      <c r="I11" s="51">
        <f>G11*H11</f>
        <v>0</v>
      </c>
    </row>
    <row r="12" spans="2:15" ht="22" customHeight="1" x14ac:dyDescent="0.2">
      <c r="B12" s="7"/>
      <c r="C12" s="2"/>
      <c r="D12" s="53" t="s">
        <v>17</v>
      </c>
      <c r="E12" s="53" t="s">
        <v>17</v>
      </c>
      <c r="F12" s="2"/>
      <c r="G12" s="49"/>
      <c r="H12" s="50"/>
      <c r="I12" s="51">
        <f t="shared" ref="I12:I20" si="0">G12*H12</f>
        <v>0</v>
      </c>
    </row>
    <row r="13" spans="2:15" ht="22" customHeight="1" x14ac:dyDescent="0.2">
      <c r="B13" s="7"/>
      <c r="C13" s="2"/>
      <c r="D13" s="53" t="s">
        <v>17</v>
      </c>
      <c r="E13" s="53" t="s">
        <v>17</v>
      </c>
      <c r="F13" s="2"/>
      <c r="G13" s="49"/>
      <c r="H13" s="50"/>
      <c r="I13" s="51">
        <f t="shared" si="0"/>
        <v>0</v>
      </c>
    </row>
    <row r="14" spans="2:15" ht="22" customHeight="1" x14ac:dyDescent="0.2">
      <c r="B14" s="7"/>
      <c r="C14" s="2"/>
      <c r="D14" s="53" t="s">
        <v>17</v>
      </c>
      <c r="E14" s="53" t="s">
        <v>17</v>
      </c>
      <c r="F14" s="2"/>
      <c r="G14" s="49"/>
      <c r="H14" s="50"/>
      <c r="I14" s="51">
        <f t="shared" si="0"/>
        <v>0</v>
      </c>
    </row>
    <row r="15" spans="2:15" ht="22" customHeight="1" x14ac:dyDescent="0.2">
      <c r="B15" s="7"/>
      <c r="C15" s="2"/>
      <c r="D15" s="53" t="s">
        <v>17</v>
      </c>
      <c r="E15" s="53" t="s">
        <v>17</v>
      </c>
      <c r="F15" s="2"/>
      <c r="G15" s="49"/>
      <c r="H15" s="50"/>
      <c r="I15" s="51">
        <f t="shared" si="0"/>
        <v>0</v>
      </c>
    </row>
    <row r="16" spans="2:15" ht="22" customHeight="1" x14ac:dyDescent="0.2">
      <c r="B16" s="7"/>
      <c r="C16" s="2"/>
      <c r="D16" s="53" t="s">
        <v>17</v>
      </c>
      <c r="E16" s="53" t="s">
        <v>17</v>
      </c>
      <c r="F16" s="2"/>
      <c r="G16" s="49"/>
      <c r="H16" s="50"/>
      <c r="I16" s="51">
        <f t="shared" si="0"/>
        <v>0</v>
      </c>
    </row>
    <row r="17" spans="2:15" ht="22" customHeight="1" x14ac:dyDescent="0.2">
      <c r="B17" s="7"/>
      <c r="C17" s="2"/>
      <c r="D17" s="53" t="s">
        <v>17</v>
      </c>
      <c r="E17" s="53" t="s">
        <v>17</v>
      </c>
      <c r="F17" s="2"/>
      <c r="G17" s="49"/>
      <c r="H17" s="50"/>
      <c r="I17" s="51">
        <f t="shared" si="0"/>
        <v>0</v>
      </c>
    </row>
    <row r="18" spans="2:15" ht="22" customHeight="1" x14ac:dyDescent="0.2">
      <c r="B18" s="7"/>
      <c r="C18" s="2"/>
      <c r="D18" s="53" t="s">
        <v>17</v>
      </c>
      <c r="E18" s="53" t="s">
        <v>17</v>
      </c>
      <c r="F18" s="2"/>
      <c r="G18" s="49"/>
      <c r="H18" s="50"/>
      <c r="I18" s="51">
        <f t="shared" si="0"/>
        <v>0</v>
      </c>
    </row>
    <row r="19" spans="2:15" ht="22" customHeight="1" x14ac:dyDescent="0.2">
      <c r="B19" s="7"/>
      <c r="C19" s="2"/>
      <c r="D19" s="53" t="s">
        <v>17</v>
      </c>
      <c r="E19" s="53" t="s">
        <v>17</v>
      </c>
      <c r="F19" s="2"/>
      <c r="G19" s="49"/>
      <c r="H19" s="50"/>
      <c r="I19" s="51">
        <f t="shared" si="0"/>
        <v>0</v>
      </c>
    </row>
    <row r="20" spans="2:15" ht="22" customHeight="1" x14ac:dyDescent="0.2">
      <c r="B20" s="7"/>
      <c r="C20" s="2"/>
      <c r="D20" s="53" t="s">
        <v>17</v>
      </c>
      <c r="E20" s="53" t="s">
        <v>17</v>
      </c>
      <c r="F20" s="2"/>
      <c r="G20" s="49"/>
      <c r="H20" s="50"/>
      <c r="I20" s="51">
        <f t="shared" si="0"/>
        <v>0</v>
      </c>
    </row>
    <row r="22" spans="2:15" ht="45" customHeight="1" x14ac:dyDescent="0.2">
      <c r="B22" s="82" t="s">
        <v>43</v>
      </c>
      <c r="C22" s="83"/>
      <c r="D22" s="83"/>
      <c r="E22" s="83"/>
      <c r="F22" s="83"/>
      <c r="G22" s="83"/>
      <c r="H22" s="83"/>
      <c r="I22" s="83"/>
      <c r="J22" s="42"/>
      <c r="K22" s="42"/>
      <c r="L22" s="42"/>
      <c r="M22" s="42"/>
      <c r="N22" s="42"/>
      <c r="O22" s="42"/>
    </row>
    <row r="23" spans="2:15" ht="45" customHeight="1" x14ac:dyDescent="0.2">
      <c r="B23" s="47" t="s">
        <v>53</v>
      </c>
      <c r="C23" s="48" t="s">
        <v>23</v>
      </c>
      <c r="D23" s="47" t="s">
        <v>24</v>
      </c>
      <c r="E23" s="47" t="s">
        <v>25</v>
      </c>
      <c r="F23" s="48" t="s">
        <v>26</v>
      </c>
      <c r="G23" s="47" t="s">
        <v>27</v>
      </c>
      <c r="H23" s="47" t="s">
        <v>58</v>
      </c>
      <c r="I23" s="47" t="s">
        <v>57</v>
      </c>
    </row>
    <row r="24" spans="2:15" ht="22" customHeight="1" x14ac:dyDescent="0.2">
      <c r="B24" s="7"/>
      <c r="C24" s="2"/>
      <c r="D24" s="53" t="s">
        <v>17</v>
      </c>
      <c r="E24" s="53" t="s">
        <v>17</v>
      </c>
      <c r="F24" s="2"/>
      <c r="G24" s="49"/>
      <c r="H24" s="50"/>
      <c r="I24" s="51">
        <f>G24*H24</f>
        <v>0</v>
      </c>
    </row>
    <row r="25" spans="2:15" ht="22" customHeight="1" x14ac:dyDescent="0.2">
      <c r="B25" s="7"/>
      <c r="C25" s="2"/>
      <c r="D25" s="53" t="s">
        <v>17</v>
      </c>
      <c r="E25" s="53" t="s">
        <v>17</v>
      </c>
      <c r="F25" s="2"/>
      <c r="G25" s="49"/>
      <c r="H25" s="50"/>
      <c r="I25" s="51">
        <f t="shared" ref="I25:I33" si="1">G25*H25</f>
        <v>0</v>
      </c>
    </row>
    <row r="26" spans="2:15" ht="22" customHeight="1" x14ac:dyDescent="0.2">
      <c r="B26" s="7"/>
      <c r="C26" s="2"/>
      <c r="D26" s="53" t="s">
        <v>17</v>
      </c>
      <c r="E26" s="53" t="s">
        <v>17</v>
      </c>
      <c r="F26" s="2"/>
      <c r="G26" s="49"/>
      <c r="H26" s="50"/>
      <c r="I26" s="51">
        <f t="shared" si="1"/>
        <v>0</v>
      </c>
    </row>
    <row r="27" spans="2:15" ht="22" customHeight="1" x14ac:dyDescent="0.2">
      <c r="B27" s="7"/>
      <c r="C27" s="2"/>
      <c r="D27" s="53" t="s">
        <v>17</v>
      </c>
      <c r="E27" s="53" t="s">
        <v>17</v>
      </c>
      <c r="F27" s="2"/>
      <c r="G27" s="49"/>
      <c r="H27" s="50"/>
      <c r="I27" s="51">
        <f t="shared" si="1"/>
        <v>0</v>
      </c>
    </row>
    <row r="28" spans="2:15" ht="22" customHeight="1" x14ac:dyDescent="0.2">
      <c r="B28" s="7"/>
      <c r="C28" s="2"/>
      <c r="D28" s="53" t="s">
        <v>17</v>
      </c>
      <c r="E28" s="53" t="s">
        <v>17</v>
      </c>
      <c r="F28" s="2"/>
      <c r="G28" s="49"/>
      <c r="H28" s="50"/>
      <c r="I28" s="51">
        <f t="shared" si="1"/>
        <v>0</v>
      </c>
    </row>
    <row r="29" spans="2:15" ht="22" customHeight="1" x14ac:dyDescent="0.2">
      <c r="B29" s="7"/>
      <c r="C29" s="2"/>
      <c r="D29" s="53" t="s">
        <v>17</v>
      </c>
      <c r="E29" s="53" t="s">
        <v>17</v>
      </c>
      <c r="F29" s="2"/>
      <c r="G29" s="49"/>
      <c r="H29" s="50"/>
      <c r="I29" s="51">
        <f t="shared" si="1"/>
        <v>0</v>
      </c>
    </row>
    <row r="30" spans="2:15" ht="22" customHeight="1" x14ac:dyDescent="0.2">
      <c r="B30" s="7"/>
      <c r="C30" s="2"/>
      <c r="D30" s="53" t="s">
        <v>17</v>
      </c>
      <c r="E30" s="53" t="s">
        <v>17</v>
      </c>
      <c r="F30" s="2"/>
      <c r="G30" s="49"/>
      <c r="H30" s="50"/>
      <c r="I30" s="51">
        <f t="shared" si="1"/>
        <v>0</v>
      </c>
    </row>
    <row r="31" spans="2:15" ht="22" customHeight="1" x14ac:dyDescent="0.2">
      <c r="B31" s="7"/>
      <c r="C31" s="2"/>
      <c r="D31" s="53" t="s">
        <v>17</v>
      </c>
      <c r="E31" s="53" t="s">
        <v>17</v>
      </c>
      <c r="F31" s="2"/>
      <c r="G31" s="49"/>
      <c r="H31" s="50"/>
      <c r="I31" s="51">
        <f t="shared" si="1"/>
        <v>0</v>
      </c>
    </row>
    <row r="32" spans="2:15" ht="22" customHeight="1" x14ac:dyDescent="0.2">
      <c r="B32" s="7"/>
      <c r="C32" s="2"/>
      <c r="D32" s="53" t="s">
        <v>17</v>
      </c>
      <c r="E32" s="53" t="s">
        <v>17</v>
      </c>
      <c r="F32" s="2"/>
      <c r="G32" s="49"/>
      <c r="H32" s="50"/>
      <c r="I32" s="51">
        <f t="shared" si="1"/>
        <v>0</v>
      </c>
    </row>
    <row r="33" spans="2:15" ht="22" customHeight="1" x14ac:dyDescent="0.2">
      <c r="B33" s="7"/>
      <c r="C33" s="2"/>
      <c r="D33" s="53" t="s">
        <v>17</v>
      </c>
      <c r="E33" s="53" t="s">
        <v>17</v>
      </c>
      <c r="F33" s="2"/>
      <c r="G33" s="49"/>
      <c r="H33" s="50"/>
      <c r="I33" s="51">
        <f t="shared" si="1"/>
        <v>0</v>
      </c>
    </row>
    <row r="35" spans="2:15" ht="45" customHeight="1" x14ac:dyDescent="0.2">
      <c r="B35" s="82" t="s">
        <v>44</v>
      </c>
      <c r="C35" s="83"/>
      <c r="D35" s="83"/>
      <c r="E35" s="83"/>
      <c r="F35" s="83"/>
      <c r="G35" s="83"/>
      <c r="H35" s="83"/>
      <c r="I35" s="83"/>
      <c r="J35" s="42"/>
      <c r="K35" s="42"/>
      <c r="L35" s="42"/>
      <c r="M35" s="42"/>
      <c r="N35" s="42"/>
      <c r="O35" s="42"/>
    </row>
    <row r="36" spans="2:15" ht="45" customHeight="1" x14ac:dyDescent="0.2">
      <c r="B36" s="47" t="s">
        <v>53</v>
      </c>
      <c r="C36" s="48" t="s">
        <v>23</v>
      </c>
      <c r="D36" s="47" t="s">
        <v>24</v>
      </c>
      <c r="E36" s="47" t="s">
        <v>25</v>
      </c>
      <c r="F36" s="48" t="s">
        <v>26</v>
      </c>
      <c r="G36" s="47" t="s">
        <v>27</v>
      </c>
      <c r="H36" s="47" t="s">
        <v>58</v>
      </c>
      <c r="I36" s="47" t="s">
        <v>57</v>
      </c>
    </row>
    <row r="37" spans="2:15" ht="22" customHeight="1" x14ac:dyDescent="0.2">
      <c r="B37" s="7"/>
      <c r="C37" s="2"/>
      <c r="D37" s="53" t="s">
        <v>17</v>
      </c>
      <c r="E37" s="53" t="s">
        <v>17</v>
      </c>
      <c r="F37" s="2"/>
      <c r="G37" s="49"/>
      <c r="H37" s="50"/>
      <c r="I37" s="51">
        <f>G37*H37</f>
        <v>0</v>
      </c>
    </row>
    <row r="38" spans="2:15" ht="22" customHeight="1" x14ac:dyDescent="0.2">
      <c r="B38" s="7"/>
      <c r="C38" s="2"/>
      <c r="D38" s="53" t="s">
        <v>17</v>
      </c>
      <c r="E38" s="53" t="s">
        <v>17</v>
      </c>
      <c r="F38" s="2"/>
      <c r="G38" s="49"/>
      <c r="H38" s="50"/>
      <c r="I38" s="51">
        <f t="shared" ref="I38:I46" si="2">G38*H38</f>
        <v>0</v>
      </c>
    </row>
    <row r="39" spans="2:15" ht="22" customHeight="1" x14ac:dyDescent="0.2">
      <c r="B39" s="7"/>
      <c r="C39" s="2"/>
      <c r="D39" s="53" t="s">
        <v>17</v>
      </c>
      <c r="E39" s="53" t="s">
        <v>17</v>
      </c>
      <c r="F39" s="2"/>
      <c r="G39" s="49"/>
      <c r="H39" s="50"/>
      <c r="I39" s="51">
        <f t="shared" si="2"/>
        <v>0</v>
      </c>
    </row>
    <row r="40" spans="2:15" ht="22" customHeight="1" x14ac:dyDescent="0.2">
      <c r="B40" s="7"/>
      <c r="C40" s="2"/>
      <c r="D40" s="53" t="s">
        <v>17</v>
      </c>
      <c r="E40" s="53" t="s">
        <v>17</v>
      </c>
      <c r="F40" s="2"/>
      <c r="G40" s="49"/>
      <c r="H40" s="50"/>
      <c r="I40" s="51">
        <f t="shared" si="2"/>
        <v>0</v>
      </c>
    </row>
    <row r="41" spans="2:15" ht="22" customHeight="1" x14ac:dyDescent="0.2">
      <c r="B41" s="7"/>
      <c r="C41" s="2"/>
      <c r="D41" s="53" t="s">
        <v>17</v>
      </c>
      <c r="E41" s="53" t="s">
        <v>17</v>
      </c>
      <c r="F41" s="2"/>
      <c r="G41" s="49"/>
      <c r="H41" s="50"/>
      <c r="I41" s="51">
        <f t="shared" si="2"/>
        <v>0</v>
      </c>
    </row>
    <row r="42" spans="2:15" ht="22" customHeight="1" x14ac:dyDescent="0.2">
      <c r="B42" s="7"/>
      <c r="C42" s="2"/>
      <c r="D42" s="53" t="s">
        <v>17</v>
      </c>
      <c r="E42" s="53" t="s">
        <v>17</v>
      </c>
      <c r="F42" s="2"/>
      <c r="G42" s="49"/>
      <c r="H42" s="50"/>
      <c r="I42" s="51">
        <f t="shared" si="2"/>
        <v>0</v>
      </c>
    </row>
    <row r="43" spans="2:15" ht="22" customHeight="1" x14ac:dyDescent="0.2">
      <c r="B43" s="7"/>
      <c r="C43" s="2"/>
      <c r="D43" s="53" t="s">
        <v>17</v>
      </c>
      <c r="E43" s="53" t="s">
        <v>17</v>
      </c>
      <c r="F43" s="2"/>
      <c r="G43" s="49"/>
      <c r="H43" s="50"/>
      <c r="I43" s="51">
        <f t="shared" si="2"/>
        <v>0</v>
      </c>
    </row>
    <row r="44" spans="2:15" ht="22" customHeight="1" x14ac:dyDescent="0.2">
      <c r="B44" s="7"/>
      <c r="C44" s="2"/>
      <c r="D44" s="53" t="s">
        <v>17</v>
      </c>
      <c r="E44" s="53" t="s">
        <v>17</v>
      </c>
      <c r="F44" s="2"/>
      <c r="G44" s="49"/>
      <c r="H44" s="50"/>
      <c r="I44" s="51">
        <f t="shared" si="2"/>
        <v>0</v>
      </c>
    </row>
    <row r="45" spans="2:15" ht="22" customHeight="1" x14ac:dyDescent="0.2">
      <c r="B45" s="7"/>
      <c r="C45" s="2"/>
      <c r="D45" s="53" t="s">
        <v>17</v>
      </c>
      <c r="E45" s="53" t="s">
        <v>17</v>
      </c>
      <c r="F45" s="2"/>
      <c r="G45" s="49"/>
      <c r="H45" s="50"/>
      <c r="I45" s="51">
        <f t="shared" si="2"/>
        <v>0</v>
      </c>
    </row>
    <row r="46" spans="2:15" ht="22" customHeight="1" x14ac:dyDescent="0.2">
      <c r="B46" s="7"/>
      <c r="C46" s="2"/>
      <c r="D46" s="53" t="s">
        <v>17</v>
      </c>
      <c r="E46" s="53" t="s">
        <v>17</v>
      </c>
      <c r="F46" s="2"/>
      <c r="G46" s="49"/>
      <c r="H46" s="50"/>
      <c r="I46" s="51">
        <f t="shared" si="2"/>
        <v>0</v>
      </c>
    </row>
    <row r="48" spans="2:15" ht="45" customHeight="1" x14ac:dyDescent="0.2">
      <c r="B48" s="82" t="s">
        <v>45</v>
      </c>
      <c r="C48" s="83"/>
      <c r="D48" s="83"/>
      <c r="E48" s="83"/>
      <c r="F48" s="83"/>
      <c r="G48" s="83"/>
      <c r="H48" s="83"/>
      <c r="I48" s="83"/>
      <c r="J48" s="42"/>
      <c r="K48" s="42"/>
      <c r="L48" s="42"/>
      <c r="M48" s="42"/>
      <c r="N48" s="42"/>
      <c r="O48" s="42"/>
    </row>
    <row r="49" spans="2:9" ht="45" customHeight="1" x14ac:dyDescent="0.2">
      <c r="B49" s="47" t="s">
        <v>53</v>
      </c>
      <c r="C49" s="48" t="s">
        <v>23</v>
      </c>
      <c r="D49" s="47" t="s">
        <v>24</v>
      </c>
      <c r="E49" s="47" t="s">
        <v>25</v>
      </c>
      <c r="F49" s="48" t="s">
        <v>26</v>
      </c>
      <c r="G49" s="47" t="s">
        <v>27</v>
      </c>
      <c r="H49" s="47" t="s">
        <v>58</v>
      </c>
      <c r="I49" s="47" t="s">
        <v>57</v>
      </c>
    </row>
    <row r="50" spans="2:9" ht="22" customHeight="1" x14ac:dyDescent="0.2">
      <c r="B50" s="7"/>
      <c r="C50" s="2"/>
      <c r="D50" s="53" t="s">
        <v>17</v>
      </c>
      <c r="E50" s="53" t="s">
        <v>17</v>
      </c>
      <c r="F50" s="2"/>
      <c r="G50" s="49"/>
      <c r="H50" s="50"/>
      <c r="I50" s="51">
        <f>G50*H50</f>
        <v>0</v>
      </c>
    </row>
    <row r="51" spans="2:9" ht="22" customHeight="1" x14ac:dyDescent="0.2">
      <c r="B51" s="7"/>
      <c r="C51" s="2"/>
      <c r="D51" s="53" t="s">
        <v>17</v>
      </c>
      <c r="E51" s="53" t="s">
        <v>17</v>
      </c>
      <c r="F51" s="2"/>
      <c r="G51" s="49"/>
      <c r="H51" s="50"/>
      <c r="I51" s="51">
        <f t="shared" ref="I51:I59" si="3">G51*H51</f>
        <v>0</v>
      </c>
    </row>
    <row r="52" spans="2:9" ht="22" customHeight="1" x14ac:dyDescent="0.2">
      <c r="B52" s="7"/>
      <c r="C52" s="2"/>
      <c r="D52" s="53" t="s">
        <v>17</v>
      </c>
      <c r="E52" s="53" t="s">
        <v>17</v>
      </c>
      <c r="F52" s="2"/>
      <c r="G52" s="49"/>
      <c r="H52" s="50"/>
      <c r="I52" s="51">
        <f t="shared" si="3"/>
        <v>0</v>
      </c>
    </row>
    <row r="53" spans="2:9" ht="22" customHeight="1" x14ac:dyDescent="0.2">
      <c r="B53" s="7"/>
      <c r="C53" s="2"/>
      <c r="D53" s="53" t="s">
        <v>17</v>
      </c>
      <c r="E53" s="53" t="s">
        <v>17</v>
      </c>
      <c r="F53" s="2"/>
      <c r="G53" s="49"/>
      <c r="H53" s="50"/>
      <c r="I53" s="51">
        <f t="shared" si="3"/>
        <v>0</v>
      </c>
    </row>
    <row r="54" spans="2:9" ht="22" customHeight="1" x14ac:dyDescent="0.2">
      <c r="B54" s="7"/>
      <c r="C54" s="2"/>
      <c r="D54" s="53" t="s">
        <v>17</v>
      </c>
      <c r="E54" s="53" t="s">
        <v>17</v>
      </c>
      <c r="F54" s="2"/>
      <c r="G54" s="49"/>
      <c r="H54" s="50"/>
      <c r="I54" s="51">
        <f t="shared" si="3"/>
        <v>0</v>
      </c>
    </row>
    <row r="55" spans="2:9" ht="22" customHeight="1" x14ac:dyDescent="0.2">
      <c r="B55" s="7"/>
      <c r="C55" s="2"/>
      <c r="D55" s="53" t="s">
        <v>17</v>
      </c>
      <c r="E55" s="53" t="s">
        <v>17</v>
      </c>
      <c r="F55" s="2"/>
      <c r="G55" s="49"/>
      <c r="H55" s="50"/>
      <c r="I55" s="51">
        <f t="shared" si="3"/>
        <v>0</v>
      </c>
    </row>
    <row r="56" spans="2:9" ht="22" customHeight="1" x14ac:dyDescent="0.2">
      <c r="B56" s="7"/>
      <c r="C56" s="2"/>
      <c r="D56" s="53" t="s">
        <v>17</v>
      </c>
      <c r="E56" s="53" t="s">
        <v>17</v>
      </c>
      <c r="F56" s="2"/>
      <c r="G56" s="49"/>
      <c r="H56" s="50"/>
      <c r="I56" s="51">
        <f t="shared" si="3"/>
        <v>0</v>
      </c>
    </row>
    <row r="57" spans="2:9" ht="22" customHeight="1" x14ac:dyDescent="0.2">
      <c r="B57" s="7"/>
      <c r="C57" s="2"/>
      <c r="D57" s="53" t="s">
        <v>17</v>
      </c>
      <c r="E57" s="53" t="s">
        <v>17</v>
      </c>
      <c r="F57" s="2"/>
      <c r="G57" s="49"/>
      <c r="H57" s="50"/>
      <c r="I57" s="51">
        <f t="shared" si="3"/>
        <v>0</v>
      </c>
    </row>
    <row r="58" spans="2:9" ht="22" customHeight="1" x14ac:dyDescent="0.2">
      <c r="B58" s="7"/>
      <c r="C58" s="2"/>
      <c r="D58" s="53" t="s">
        <v>17</v>
      </c>
      <c r="E58" s="53" t="s">
        <v>17</v>
      </c>
      <c r="F58" s="2"/>
      <c r="G58" s="49"/>
      <c r="H58" s="50"/>
      <c r="I58" s="51">
        <f t="shared" si="3"/>
        <v>0</v>
      </c>
    </row>
    <row r="59" spans="2:9" ht="22" customHeight="1" x14ac:dyDescent="0.2">
      <c r="B59" s="7"/>
      <c r="C59" s="2"/>
      <c r="D59" s="53" t="s">
        <v>17</v>
      </c>
      <c r="E59" s="53" t="s">
        <v>17</v>
      </c>
      <c r="F59" s="2"/>
      <c r="G59" s="49"/>
      <c r="H59" s="50"/>
      <c r="I59" s="51">
        <f t="shared" si="3"/>
        <v>0</v>
      </c>
    </row>
  </sheetData>
  <mergeCells count="12">
    <mergeCell ref="B48:I48"/>
    <mergeCell ref="B4:C4"/>
    <mergeCell ref="F4:G4"/>
    <mergeCell ref="B5:C5"/>
    <mergeCell ref="F5:G5"/>
    <mergeCell ref="B6:C6"/>
    <mergeCell ref="F6:G6"/>
    <mergeCell ref="B7:C7"/>
    <mergeCell ref="F7:G7"/>
    <mergeCell ref="B9:I9"/>
    <mergeCell ref="B22:I22"/>
    <mergeCell ref="B35:I35"/>
  </mergeCells>
  <conditionalFormatting sqref="H10:I10">
    <cfRule type="expression" dxfId="7" priority="4">
      <formula>_xlfn.RANK.EQ($G10,$G$15:$G$22)&lt;=5</formula>
    </cfRule>
  </conditionalFormatting>
  <conditionalFormatting sqref="H23:I23">
    <cfRule type="expression" dxfId="6" priority="3">
      <formula>_xlfn.RANK.EQ($G23,$G$15:$G$22)&lt;=5</formula>
    </cfRule>
  </conditionalFormatting>
  <conditionalFormatting sqref="H36:I36">
    <cfRule type="expression" dxfId="5" priority="2">
      <formula>_xlfn.RANK.EQ($G36,$G$15:$G$22)&lt;=5</formula>
    </cfRule>
  </conditionalFormatting>
  <conditionalFormatting sqref="H49:I49">
    <cfRule type="expression" dxfId="4" priority="1">
      <formula>_xlfn.RANK.EQ($G49,$G$15:$G$22)&lt;=5</formula>
    </cfRule>
  </conditionalFormatting>
  <pageMargins left="0.7" right="0.7" top="0.75" bottom="0.75" header="0.3" footer="0.3"/>
  <pageSetup scale="50"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EEDC9-F01C-6543-9F40-2AA458D32739}">
  <sheetPr>
    <tabColor theme="5" tint="0.79998168889431442"/>
    <pageSetUpPr fitToPage="1"/>
  </sheetPr>
  <dimension ref="B1:U60"/>
  <sheetViews>
    <sheetView showGridLines="0" zoomScaleNormal="100" workbookViewId="0">
      <selection activeCell="G51" sqref="G51:G60"/>
    </sheetView>
  </sheetViews>
  <sheetFormatPr baseColWidth="10" defaultColWidth="8.83203125" defaultRowHeight="15" x14ac:dyDescent="0.2"/>
  <cols>
    <col min="1" max="1" width="3.6640625" customWidth="1"/>
    <col min="2" max="2" width="15.6640625" customWidth="1"/>
    <col min="3" max="3" width="18.5" customWidth="1"/>
    <col min="4" max="4" width="22.6640625" customWidth="1"/>
    <col min="5" max="5" width="17" customWidth="1"/>
    <col min="6" max="6" width="22.33203125" customWidth="1"/>
    <col min="7" max="9" width="15.6640625" customWidth="1"/>
    <col min="10" max="10" width="3.6640625" customWidth="1"/>
    <col min="11" max="11" width="8.6640625" customWidth="1"/>
    <col min="12" max="12" width="15.6640625" customWidth="1"/>
    <col min="13" max="13" width="3.6640625" customWidth="1"/>
    <col min="14" max="14" width="8.6640625" customWidth="1"/>
    <col min="15" max="15" width="15.6640625" customWidth="1"/>
    <col min="16" max="16" width="3.6640625" customWidth="1"/>
    <col min="17" max="17" width="8.6640625" customWidth="1"/>
    <col min="18" max="18" width="15.6640625" customWidth="1"/>
    <col min="19" max="19" width="3.6640625" customWidth="1"/>
    <col min="21" max="21" width="15.6640625" customWidth="1"/>
    <col min="22" max="22" width="3.6640625" customWidth="1"/>
  </cols>
  <sheetData>
    <row r="1" spans="2:21" ht="59.25" customHeight="1" x14ac:dyDescent="0.4">
      <c r="B1" s="37" t="s">
        <v>55</v>
      </c>
    </row>
    <row r="2" spans="2:21" ht="39" customHeight="1" x14ac:dyDescent="0.25">
      <c r="B2" s="38" t="s">
        <v>59</v>
      </c>
      <c r="F2" s="38" t="s">
        <v>70</v>
      </c>
      <c r="K2" s="38" t="s">
        <v>71</v>
      </c>
    </row>
    <row r="3" spans="2:21" ht="22" customHeight="1" x14ac:dyDescent="0.2">
      <c r="B3" s="39" t="s">
        <v>47</v>
      </c>
      <c r="F3" s="39" t="s">
        <v>47</v>
      </c>
      <c r="K3" s="39" t="s">
        <v>47</v>
      </c>
    </row>
    <row r="4" spans="2:21" ht="35.25" customHeight="1" x14ac:dyDescent="0.2">
      <c r="B4" s="79" t="s">
        <v>42</v>
      </c>
      <c r="C4" s="80"/>
      <c r="D4" s="54">
        <f>SUM(I12:I21)</f>
        <v>0</v>
      </c>
      <c r="F4" s="79" t="s">
        <v>42</v>
      </c>
      <c r="G4" s="80"/>
      <c r="H4" s="57">
        <f>SUM(G12:G21)</f>
        <v>0</v>
      </c>
      <c r="K4" s="85" t="s">
        <v>72</v>
      </c>
      <c r="L4" s="57" cm="1">
        <f t="array" ref="L4">INDEX($C$12:$C$21, MATCH(LARGE($G$12:$G$21, ROW(1:1)), $G$12:$G$21, 0))</f>
        <v>0</v>
      </c>
      <c r="N4" s="85" t="s">
        <v>73</v>
      </c>
      <c r="O4" s="57" cm="1">
        <f t="array" ref="O4">INDEX($C$25:$C$34, MATCH(LARGE($G$25:$G$34, ROW(1:1)), $G$25:$G$34, 0))</f>
        <v>0</v>
      </c>
      <c r="Q4" s="85" t="s">
        <v>74</v>
      </c>
      <c r="R4" s="57" cm="1">
        <f t="array" ref="R4">INDEX($C$38:$C$47, MATCH(LARGE($G$38:$G$47, ROW(1:1)), $G$38:$G$47, 0))</f>
        <v>0</v>
      </c>
      <c r="T4" s="85" t="s">
        <v>75</v>
      </c>
      <c r="U4" s="57" cm="1">
        <f t="array" ref="U4">INDEX($C$51:$C$60, MATCH(LARGE($G$51:$G$60, ROW(1:1)), $G$51:$G$60, 0))</f>
        <v>0</v>
      </c>
    </row>
    <row r="5" spans="2:21" ht="35.25" customHeight="1" x14ac:dyDescent="0.2">
      <c r="B5" s="79" t="s">
        <v>43</v>
      </c>
      <c r="C5" s="80"/>
      <c r="D5" s="54">
        <f>SUM(I25:I34)</f>
        <v>0</v>
      </c>
      <c r="F5" s="79" t="s">
        <v>43</v>
      </c>
      <c r="G5" s="80"/>
      <c r="H5" s="57">
        <f>SUM(G25:G34)</f>
        <v>0</v>
      </c>
      <c r="K5" s="86"/>
      <c r="L5" s="57" cm="1">
        <f t="array" ref="L5">INDEX($C$12:$C$21, MATCH(LARGE($G$12:$G$21, ROW(2:2)), $G$12:$G$21, 0))</f>
        <v>0</v>
      </c>
      <c r="N5" s="86"/>
      <c r="O5" s="57" cm="1">
        <f t="array" ref="O5">INDEX($C$25:$C$34, MATCH(LARGE($G$25:$G$34, ROW(2:2)), $G$25:$G$34, 0))</f>
        <v>0</v>
      </c>
      <c r="Q5" s="86"/>
      <c r="R5" s="57" cm="1">
        <f t="array" ref="R5">INDEX($C$38:$C$47, MATCH(LARGE($G$38:$G$47, ROW(2:2)), $G$38:$G$47, 0))</f>
        <v>0</v>
      </c>
      <c r="T5" s="86"/>
      <c r="U5" s="57" cm="1">
        <f t="array" ref="U5">INDEX($C$51:$C$60, MATCH(LARGE($G$51:$G$60, ROW(2:2)), $G$51:$G$60, 0))</f>
        <v>0</v>
      </c>
    </row>
    <row r="6" spans="2:21" ht="35.25" customHeight="1" x14ac:dyDescent="0.2">
      <c r="B6" s="79" t="s">
        <v>44</v>
      </c>
      <c r="C6" s="80"/>
      <c r="D6" s="54">
        <f>SUM(I38:I47)</f>
        <v>0</v>
      </c>
      <c r="F6" s="79" t="s">
        <v>44</v>
      </c>
      <c r="G6" s="80"/>
      <c r="H6" s="57">
        <f>SUM(G38:G47)</f>
        <v>0</v>
      </c>
      <c r="K6" s="86"/>
      <c r="L6" s="57" cm="1">
        <f t="array" ref="L6">INDEX($C$12:$C$21, MATCH(LARGE($G$12:$G$21, ROW(3:3)), $G$12:$G$21, 0))</f>
        <v>0</v>
      </c>
      <c r="N6" s="86"/>
      <c r="O6" s="57" cm="1">
        <f t="array" ref="O6">INDEX($C$25:$C$34, MATCH(LARGE($G$25:$G$34, ROW(3:3)), $G$25:$G$34, 0))</f>
        <v>0</v>
      </c>
      <c r="Q6" s="86"/>
      <c r="R6" s="57" cm="1">
        <f t="array" ref="R6">INDEX($C$38:$C$47, MATCH(LARGE($G$38:$G$47, ROW(3:3)), $G$38:$G$47, 0))</f>
        <v>0</v>
      </c>
      <c r="T6" s="86"/>
      <c r="U6" s="57" cm="1">
        <f t="array" ref="U6">INDEX($C$51:$C$60, MATCH(LARGE($G$51:$G$60, ROW(3:3)), $G$51:$G$60, 0))</f>
        <v>0</v>
      </c>
    </row>
    <row r="7" spans="2:21" ht="35.25" customHeight="1" x14ac:dyDescent="0.2">
      <c r="B7" s="79" t="s">
        <v>45</v>
      </c>
      <c r="C7" s="80"/>
      <c r="D7" s="54">
        <f>SUM(I51:I60)</f>
        <v>0</v>
      </c>
      <c r="F7" s="79" t="s">
        <v>45</v>
      </c>
      <c r="G7" s="80"/>
      <c r="H7" s="57">
        <f>SUM(G51:G60)</f>
        <v>0</v>
      </c>
      <c r="K7" s="86"/>
      <c r="L7" s="57" cm="1">
        <f t="array" ref="L7">INDEX($C$12:$C$21, MATCH(LARGE($G$12:$G$21, ROW(4:4)), $G$12:$G$21, 0))</f>
        <v>0</v>
      </c>
      <c r="N7" s="86"/>
      <c r="O7" s="57" cm="1">
        <f t="array" ref="O7">INDEX($C$25:$C$34, MATCH(LARGE($G$25:$G$34, ROW(4:4)), $G$25:$G$34, 0))</f>
        <v>0</v>
      </c>
      <c r="Q7" s="86"/>
      <c r="R7" s="57" cm="1">
        <f t="array" ref="R7">INDEX($C$38:$C$47, MATCH(LARGE($G$38:$G$47, ROW(4:4)), $G$38:$G$47, 0))</f>
        <v>0</v>
      </c>
      <c r="T7" s="86"/>
      <c r="U7" s="57" cm="1">
        <f t="array" ref="U7">INDEX($C$51:$C$60, MATCH(LARGE($G$51:$G$60, ROW(4:4)), $G$51:$G$60, 0))</f>
        <v>0</v>
      </c>
    </row>
    <row r="8" spans="2:21" ht="35.25" customHeight="1" x14ac:dyDescent="0.2">
      <c r="K8" s="86"/>
      <c r="L8" s="57" cm="1">
        <f t="array" ref="L8">INDEX($C$12:$C$21, MATCH(LARGE($G$12:$G$21, ROW(5:5)), $G$12:$G$21, 0))</f>
        <v>0</v>
      </c>
      <c r="N8" s="86"/>
      <c r="O8" s="57" cm="1">
        <f t="array" ref="O8">INDEX($C$25:$C$34, MATCH(LARGE($G$25:$G$34, ROW(5:5)), $G$25:$G$34, 0))</f>
        <v>0</v>
      </c>
      <c r="Q8" s="86"/>
      <c r="R8" s="57" cm="1">
        <f t="array" ref="R8">INDEX($C$38:$C$47, MATCH(LARGE($G$38:$G$47, ROW(5:5)), $G$38:$G$47, 0))</f>
        <v>0</v>
      </c>
      <c r="T8" s="86"/>
      <c r="U8" s="57" cm="1">
        <f t="array" ref="U8">INDEX($C$51:$C$60, MATCH(LARGE($G$51:$G$60, ROW(5:5)), $G$51:$G$60, 0))</f>
        <v>0</v>
      </c>
    </row>
    <row r="9" spans="2:21" x14ac:dyDescent="0.2">
      <c r="B9" s="39" t="s">
        <v>76</v>
      </c>
    </row>
    <row r="10" spans="2:21" ht="45" customHeight="1" x14ac:dyDescent="0.2">
      <c r="B10" s="87" t="s">
        <v>42</v>
      </c>
      <c r="C10" s="88"/>
      <c r="D10" s="88"/>
      <c r="E10" s="88"/>
      <c r="F10" s="88"/>
      <c r="G10" s="88"/>
      <c r="H10" s="88"/>
      <c r="I10" s="88"/>
      <c r="K10" s="42"/>
      <c r="L10" s="42"/>
      <c r="M10" s="42"/>
      <c r="N10" s="42"/>
      <c r="O10" s="42"/>
    </row>
    <row r="11" spans="2:21" ht="45" customHeight="1" x14ac:dyDescent="0.2">
      <c r="B11" s="55" t="s">
        <v>38</v>
      </c>
      <c r="C11" s="56" t="s">
        <v>39</v>
      </c>
      <c r="D11" s="55" t="s">
        <v>16</v>
      </c>
      <c r="E11" s="55" t="s">
        <v>56</v>
      </c>
      <c r="F11" s="56" t="s">
        <v>21</v>
      </c>
      <c r="G11" s="55" t="s">
        <v>19</v>
      </c>
      <c r="H11" s="55" t="s">
        <v>33</v>
      </c>
      <c r="I11" s="55" t="s">
        <v>20</v>
      </c>
    </row>
    <row r="12" spans="2:21" ht="22" customHeight="1" x14ac:dyDescent="0.2">
      <c r="B12" s="7"/>
      <c r="C12" s="2"/>
      <c r="D12" s="53"/>
      <c r="E12" s="53"/>
      <c r="F12" s="2"/>
      <c r="G12" s="49">
        <v>0</v>
      </c>
      <c r="H12" s="50">
        <v>0</v>
      </c>
      <c r="I12" s="51">
        <f>G12*H12</f>
        <v>0</v>
      </c>
    </row>
    <row r="13" spans="2:21" ht="22" customHeight="1" x14ac:dyDescent="0.2">
      <c r="B13" s="7"/>
      <c r="C13" s="2"/>
      <c r="D13" s="53"/>
      <c r="E13" s="53"/>
      <c r="F13" s="2"/>
      <c r="G13" s="49">
        <v>0</v>
      </c>
      <c r="H13" s="50">
        <v>0</v>
      </c>
      <c r="I13" s="51">
        <f t="shared" ref="I13:I21" si="0">G13*H13</f>
        <v>0</v>
      </c>
    </row>
    <row r="14" spans="2:21" ht="22" customHeight="1" x14ac:dyDescent="0.2">
      <c r="B14" s="7"/>
      <c r="C14" s="2"/>
      <c r="D14" s="53"/>
      <c r="E14" s="53"/>
      <c r="F14" s="2"/>
      <c r="G14" s="49">
        <v>0</v>
      </c>
      <c r="H14" s="50">
        <v>0</v>
      </c>
      <c r="I14" s="51">
        <f t="shared" si="0"/>
        <v>0</v>
      </c>
    </row>
    <row r="15" spans="2:21" ht="22" customHeight="1" x14ac:dyDescent="0.2">
      <c r="B15" s="7"/>
      <c r="C15" s="2"/>
      <c r="D15" s="53"/>
      <c r="E15" s="53"/>
      <c r="F15" s="2"/>
      <c r="G15" s="49">
        <v>0</v>
      </c>
      <c r="H15" s="50">
        <v>0</v>
      </c>
      <c r="I15" s="51">
        <f t="shared" si="0"/>
        <v>0</v>
      </c>
    </row>
    <row r="16" spans="2:21" ht="22" customHeight="1" x14ac:dyDescent="0.2">
      <c r="B16" s="7"/>
      <c r="C16" s="2"/>
      <c r="D16" s="53"/>
      <c r="E16" s="53"/>
      <c r="F16" s="2"/>
      <c r="G16" s="49">
        <v>0</v>
      </c>
      <c r="H16" s="50">
        <v>0</v>
      </c>
      <c r="I16" s="51">
        <f t="shared" si="0"/>
        <v>0</v>
      </c>
    </row>
    <row r="17" spans="2:15" ht="22" customHeight="1" x14ac:dyDescent="0.2">
      <c r="B17" s="7"/>
      <c r="C17" s="2"/>
      <c r="D17" s="53"/>
      <c r="E17" s="53"/>
      <c r="F17" s="2"/>
      <c r="G17" s="49">
        <v>0</v>
      </c>
      <c r="H17" s="50">
        <v>0</v>
      </c>
      <c r="I17" s="51">
        <f t="shared" si="0"/>
        <v>0</v>
      </c>
    </row>
    <row r="18" spans="2:15" ht="22" customHeight="1" x14ac:dyDescent="0.2">
      <c r="B18" s="7"/>
      <c r="C18" s="2"/>
      <c r="D18" s="53"/>
      <c r="E18" s="53"/>
      <c r="F18" s="2"/>
      <c r="G18" s="49">
        <v>0</v>
      </c>
      <c r="H18" s="50">
        <v>0</v>
      </c>
      <c r="I18" s="51">
        <f t="shared" si="0"/>
        <v>0</v>
      </c>
    </row>
    <row r="19" spans="2:15" ht="22" customHeight="1" x14ac:dyDescent="0.2">
      <c r="B19" s="7"/>
      <c r="C19" s="2"/>
      <c r="D19" s="53"/>
      <c r="E19" s="53"/>
      <c r="F19" s="2"/>
      <c r="G19" s="49">
        <v>0</v>
      </c>
      <c r="H19" s="50">
        <v>0</v>
      </c>
      <c r="I19" s="51">
        <f t="shared" si="0"/>
        <v>0</v>
      </c>
    </row>
    <row r="20" spans="2:15" ht="22" customHeight="1" x14ac:dyDescent="0.2">
      <c r="B20" s="7"/>
      <c r="C20" s="2"/>
      <c r="D20" s="53"/>
      <c r="E20" s="53"/>
      <c r="F20" s="2"/>
      <c r="G20" s="49">
        <v>0</v>
      </c>
      <c r="H20" s="50">
        <v>0</v>
      </c>
      <c r="I20" s="51">
        <f t="shared" si="0"/>
        <v>0</v>
      </c>
    </row>
    <row r="21" spans="2:15" ht="22" customHeight="1" x14ac:dyDescent="0.2">
      <c r="B21" s="7"/>
      <c r="C21" s="2"/>
      <c r="D21" s="53"/>
      <c r="E21" s="53"/>
      <c r="F21" s="2"/>
      <c r="G21" s="49">
        <v>0</v>
      </c>
      <c r="H21" s="50">
        <v>0</v>
      </c>
      <c r="I21" s="51">
        <f t="shared" si="0"/>
        <v>0</v>
      </c>
    </row>
    <row r="23" spans="2:15" ht="45" customHeight="1" x14ac:dyDescent="0.2">
      <c r="B23" s="87" t="s">
        <v>43</v>
      </c>
      <c r="C23" s="88"/>
      <c r="D23" s="88"/>
      <c r="E23" s="88"/>
      <c r="F23" s="88"/>
      <c r="G23" s="88"/>
      <c r="H23" s="88"/>
      <c r="I23" s="88"/>
      <c r="K23" s="42"/>
      <c r="L23" s="42"/>
      <c r="M23" s="42"/>
      <c r="N23" s="42"/>
      <c r="O23" s="42"/>
    </row>
    <row r="24" spans="2:15" ht="45" customHeight="1" x14ac:dyDescent="0.2">
      <c r="B24" s="55" t="s">
        <v>38</v>
      </c>
      <c r="C24" s="56" t="s">
        <v>39</v>
      </c>
      <c r="D24" s="55" t="s">
        <v>16</v>
      </c>
      <c r="E24" s="55" t="s">
        <v>56</v>
      </c>
      <c r="F24" s="56" t="s">
        <v>21</v>
      </c>
      <c r="G24" s="55" t="s">
        <v>19</v>
      </c>
      <c r="H24" s="55" t="s">
        <v>33</v>
      </c>
      <c r="I24" s="55" t="s">
        <v>20</v>
      </c>
    </row>
    <row r="25" spans="2:15" ht="22" customHeight="1" x14ac:dyDescent="0.2">
      <c r="B25" s="7"/>
      <c r="C25" s="2"/>
      <c r="D25" s="53"/>
      <c r="E25" s="53"/>
      <c r="F25" s="2"/>
      <c r="G25" s="49">
        <v>0</v>
      </c>
      <c r="H25" s="50">
        <v>0</v>
      </c>
      <c r="I25" s="51">
        <f>G25*H25</f>
        <v>0</v>
      </c>
    </row>
    <row r="26" spans="2:15" ht="22" customHeight="1" x14ac:dyDescent="0.2">
      <c r="B26" s="7"/>
      <c r="C26" s="2"/>
      <c r="D26" s="53"/>
      <c r="E26" s="53"/>
      <c r="F26" s="2"/>
      <c r="G26" s="49">
        <v>0</v>
      </c>
      <c r="H26" s="50">
        <v>0</v>
      </c>
      <c r="I26" s="51">
        <f t="shared" ref="I26:I34" si="1">G26*H26</f>
        <v>0</v>
      </c>
    </row>
    <row r="27" spans="2:15" ht="22" customHeight="1" x14ac:dyDescent="0.2">
      <c r="B27" s="7"/>
      <c r="C27" s="2"/>
      <c r="D27" s="53"/>
      <c r="E27" s="53"/>
      <c r="F27" s="2"/>
      <c r="G27" s="49">
        <v>0</v>
      </c>
      <c r="H27" s="50">
        <v>0</v>
      </c>
      <c r="I27" s="51">
        <f t="shared" si="1"/>
        <v>0</v>
      </c>
    </row>
    <row r="28" spans="2:15" ht="22" customHeight="1" x14ac:dyDescent="0.2">
      <c r="B28" s="7"/>
      <c r="C28" s="2"/>
      <c r="D28" s="53"/>
      <c r="E28" s="53"/>
      <c r="F28" s="2"/>
      <c r="G28" s="49">
        <v>0</v>
      </c>
      <c r="H28" s="50">
        <v>0</v>
      </c>
      <c r="I28" s="51">
        <f t="shared" si="1"/>
        <v>0</v>
      </c>
    </row>
    <row r="29" spans="2:15" ht="22" customHeight="1" x14ac:dyDescent="0.2">
      <c r="B29" s="7"/>
      <c r="C29" s="2"/>
      <c r="D29" s="53"/>
      <c r="E29" s="53"/>
      <c r="F29" s="2"/>
      <c r="G29" s="49">
        <v>0</v>
      </c>
      <c r="H29" s="50">
        <v>0</v>
      </c>
      <c r="I29" s="51">
        <f t="shared" si="1"/>
        <v>0</v>
      </c>
    </row>
    <row r="30" spans="2:15" ht="22" customHeight="1" x14ac:dyDescent="0.2">
      <c r="B30" s="7"/>
      <c r="C30" s="2"/>
      <c r="D30" s="53"/>
      <c r="E30" s="53"/>
      <c r="F30" s="2"/>
      <c r="G30" s="49">
        <v>0</v>
      </c>
      <c r="H30" s="50">
        <v>0</v>
      </c>
      <c r="I30" s="51">
        <f t="shared" si="1"/>
        <v>0</v>
      </c>
    </row>
    <row r="31" spans="2:15" ht="22" customHeight="1" x14ac:dyDescent="0.2">
      <c r="B31" s="7"/>
      <c r="C31" s="2"/>
      <c r="D31" s="53"/>
      <c r="E31" s="53"/>
      <c r="F31" s="2"/>
      <c r="G31" s="49">
        <v>0</v>
      </c>
      <c r="H31" s="50">
        <v>0</v>
      </c>
      <c r="I31" s="51">
        <f t="shared" si="1"/>
        <v>0</v>
      </c>
    </row>
    <row r="32" spans="2:15" ht="22" customHeight="1" x14ac:dyDescent="0.2">
      <c r="B32" s="7"/>
      <c r="C32" s="2"/>
      <c r="D32" s="53"/>
      <c r="E32" s="53"/>
      <c r="F32" s="2"/>
      <c r="G32" s="49">
        <v>0</v>
      </c>
      <c r="H32" s="50">
        <v>0</v>
      </c>
      <c r="I32" s="51">
        <f t="shared" si="1"/>
        <v>0</v>
      </c>
    </row>
    <row r="33" spans="2:15" ht="22" customHeight="1" x14ac:dyDescent="0.2">
      <c r="B33" s="7"/>
      <c r="C33" s="2"/>
      <c r="D33" s="53"/>
      <c r="E33" s="53"/>
      <c r="F33" s="2"/>
      <c r="G33" s="49">
        <v>0</v>
      </c>
      <c r="H33" s="50">
        <v>0</v>
      </c>
      <c r="I33" s="51">
        <f t="shared" si="1"/>
        <v>0</v>
      </c>
    </row>
    <row r="34" spans="2:15" ht="22" customHeight="1" x14ac:dyDescent="0.2">
      <c r="B34" s="7"/>
      <c r="C34" s="2"/>
      <c r="D34" s="53"/>
      <c r="E34" s="53"/>
      <c r="F34" s="2"/>
      <c r="G34" s="49">
        <v>0</v>
      </c>
      <c r="H34" s="50">
        <v>0</v>
      </c>
      <c r="I34" s="51">
        <f t="shared" si="1"/>
        <v>0</v>
      </c>
    </row>
    <row r="36" spans="2:15" ht="45" customHeight="1" x14ac:dyDescent="0.2">
      <c r="B36" s="87" t="s">
        <v>44</v>
      </c>
      <c r="C36" s="88"/>
      <c r="D36" s="88"/>
      <c r="E36" s="88"/>
      <c r="F36" s="88"/>
      <c r="G36" s="88"/>
      <c r="H36" s="88"/>
      <c r="I36" s="88"/>
      <c r="K36" s="42"/>
      <c r="L36" s="42"/>
      <c r="M36" s="42"/>
      <c r="N36" s="42"/>
      <c r="O36" s="42"/>
    </row>
    <row r="37" spans="2:15" ht="45" customHeight="1" x14ac:dyDescent="0.2">
      <c r="B37" s="55" t="s">
        <v>38</v>
      </c>
      <c r="C37" s="56" t="s">
        <v>39</v>
      </c>
      <c r="D37" s="55" t="s">
        <v>16</v>
      </c>
      <c r="E37" s="55" t="s">
        <v>56</v>
      </c>
      <c r="F37" s="56" t="s">
        <v>21</v>
      </c>
      <c r="G37" s="55" t="s">
        <v>19</v>
      </c>
      <c r="H37" s="55" t="s">
        <v>33</v>
      </c>
      <c r="I37" s="55" t="s">
        <v>20</v>
      </c>
    </row>
    <row r="38" spans="2:15" ht="22" customHeight="1" x14ac:dyDescent="0.2">
      <c r="B38" s="7"/>
      <c r="C38" s="2"/>
      <c r="D38" s="53"/>
      <c r="E38" s="53"/>
      <c r="F38" s="2"/>
      <c r="G38" s="49">
        <v>0</v>
      </c>
      <c r="H38" s="50">
        <v>0</v>
      </c>
      <c r="I38" s="51">
        <f>G38*H38</f>
        <v>0</v>
      </c>
    </row>
    <row r="39" spans="2:15" ht="22" customHeight="1" x14ac:dyDescent="0.2">
      <c r="B39" s="7"/>
      <c r="C39" s="2"/>
      <c r="D39" s="53"/>
      <c r="E39" s="53"/>
      <c r="F39" s="2"/>
      <c r="G39" s="49">
        <v>0</v>
      </c>
      <c r="H39" s="50">
        <v>0</v>
      </c>
      <c r="I39" s="51">
        <f t="shared" ref="I39:I47" si="2">G39*H39</f>
        <v>0</v>
      </c>
    </row>
    <row r="40" spans="2:15" ht="22" customHeight="1" x14ac:dyDescent="0.2">
      <c r="B40" s="7"/>
      <c r="C40" s="2"/>
      <c r="D40" s="53"/>
      <c r="E40" s="53"/>
      <c r="F40" s="2"/>
      <c r="G40" s="49">
        <v>0</v>
      </c>
      <c r="H40" s="50">
        <v>0</v>
      </c>
      <c r="I40" s="51">
        <f t="shared" si="2"/>
        <v>0</v>
      </c>
    </row>
    <row r="41" spans="2:15" ht="22" customHeight="1" x14ac:dyDescent="0.2">
      <c r="B41" s="7"/>
      <c r="C41" s="2"/>
      <c r="D41" s="53"/>
      <c r="E41" s="53"/>
      <c r="F41" s="2"/>
      <c r="G41" s="49">
        <v>0</v>
      </c>
      <c r="H41" s="50">
        <v>0</v>
      </c>
      <c r="I41" s="51">
        <f t="shared" si="2"/>
        <v>0</v>
      </c>
    </row>
    <row r="42" spans="2:15" ht="22" customHeight="1" x14ac:dyDescent="0.2">
      <c r="B42" s="7"/>
      <c r="C42" s="2"/>
      <c r="D42" s="53"/>
      <c r="E42" s="53"/>
      <c r="F42" s="2"/>
      <c r="G42" s="49">
        <v>0</v>
      </c>
      <c r="H42" s="50">
        <v>0</v>
      </c>
      <c r="I42" s="51">
        <f t="shared" si="2"/>
        <v>0</v>
      </c>
    </row>
    <row r="43" spans="2:15" ht="22" customHeight="1" x14ac:dyDescent="0.2">
      <c r="B43" s="7"/>
      <c r="C43" s="2"/>
      <c r="D43" s="53"/>
      <c r="E43" s="53"/>
      <c r="F43" s="2"/>
      <c r="G43" s="49">
        <v>0</v>
      </c>
      <c r="H43" s="50">
        <v>0</v>
      </c>
      <c r="I43" s="51">
        <f t="shared" si="2"/>
        <v>0</v>
      </c>
    </row>
    <row r="44" spans="2:15" ht="22" customHeight="1" x14ac:dyDescent="0.2">
      <c r="B44" s="7"/>
      <c r="C44" s="2"/>
      <c r="D44" s="53"/>
      <c r="E44" s="53"/>
      <c r="F44" s="2"/>
      <c r="G44" s="49">
        <v>0</v>
      </c>
      <c r="H44" s="50">
        <v>0</v>
      </c>
      <c r="I44" s="51">
        <f t="shared" si="2"/>
        <v>0</v>
      </c>
    </row>
    <row r="45" spans="2:15" ht="22" customHeight="1" x14ac:dyDescent="0.2">
      <c r="B45" s="7"/>
      <c r="C45" s="2"/>
      <c r="D45" s="53"/>
      <c r="E45" s="53"/>
      <c r="F45" s="2"/>
      <c r="G45" s="49">
        <v>0</v>
      </c>
      <c r="H45" s="50">
        <v>0</v>
      </c>
      <c r="I45" s="51">
        <f t="shared" si="2"/>
        <v>0</v>
      </c>
    </row>
    <row r="46" spans="2:15" ht="22" customHeight="1" x14ac:dyDescent="0.2">
      <c r="B46" s="7"/>
      <c r="C46" s="2"/>
      <c r="D46" s="53"/>
      <c r="E46" s="53"/>
      <c r="F46" s="2"/>
      <c r="G46" s="49">
        <v>0</v>
      </c>
      <c r="H46" s="50">
        <v>0</v>
      </c>
      <c r="I46" s="51">
        <f t="shared" si="2"/>
        <v>0</v>
      </c>
    </row>
    <row r="47" spans="2:15" ht="22" customHeight="1" x14ac:dyDescent="0.2">
      <c r="B47" s="7"/>
      <c r="C47" s="2"/>
      <c r="D47" s="53"/>
      <c r="E47" s="53"/>
      <c r="F47" s="2"/>
      <c r="G47" s="49">
        <v>0</v>
      </c>
      <c r="H47" s="50">
        <v>0</v>
      </c>
      <c r="I47" s="51">
        <f t="shared" si="2"/>
        <v>0</v>
      </c>
    </row>
    <row r="49" spans="2:15" ht="45" customHeight="1" x14ac:dyDescent="0.2">
      <c r="B49" s="87" t="s">
        <v>45</v>
      </c>
      <c r="C49" s="88"/>
      <c r="D49" s="88"/>
      <c r="E49" s="88"/>
      <c r="F49" s="88"/>
      <c r="G49" s="88"/>
      <c r="H49" s="88"/>
      <c r="I49" s="88"/>
      <c r="K49" s="42"/>
      <c r="L49" s="42"/>
      <c r="M49" s="42"/>
      <c r="N49" s="42"/>
      <c r="O49" s="42"/>
    </row>
    <row r="50" spans="2:15" ht="45" customHeight="1" x14ac:dyDescent="0.2">
      <c r="B50" s="55" t="s">
        <v>38</v>
      </c>
      <c r="C50" s="56" t="s">
        <v>39</v>
      </c>
      <c r="D50" s="55" t="s">
        <v>16</v>
      </c>
      <c r="E50" s="55" t="s">
        <v>56</v>
      </c>
      <c r="F50" s="56" t="s">
        <v>21</v>
      </c>
      <c r="G50" s="55" t="s">
        <v>19</v>
      </c>
      <c r="H50" s="55" t="s">
        <v>33</v>
      </c>
      <c r="I50" s="55" t="s">
        <v>20</v>
      </c>
    </row>
    <row r="51" spans="2:15" ht="22" customHeight="1" x14ac:dyDescent="0.2">
      <c r="B51" s="7"/>
      <c r="C51" s="2"/>
      <c r="D51" s="53"/>
      <c r="E51" s="53"/>
      <c r="F51" s="2"/>
      <c r="G51" s="49">
        <v>0</v>
      </c>
      <c r="H51" s="50">
        <v>0</v>
      </c>
      <c r="I51" s="51">
        <f>G51*H51</f>
        <v>0</v>
      </c>
    </row>
    <row r="52" spans="2:15" ht="22" customHeight="1" x14ac:dyDescent="0.2">
      <c r="B52" s="7"/>
      <c r="C52" s="2"/>
      <c r="D52" s="53"/>
      <c r="E52" s="53"/>
      <c r="F52" s="2"/>
      <c r="G52" s="49">
        <v>0</v>
      </c>
      <c r="H52" s="50">
        <v>0</v>
      </c>
      <c r="I52" s="51">
        <f t="shared" ref="I52:I60" si="3">G52*H52</f>
        <v>0</v>
      </c>
    </row>
    <row r="53" spans="2:15" ht="22" customHeight="1" x14ac:dyDescent="0.2">
      <c r="B53" s="7"/>
      <c r="C53" s="2"/>
      <c r="D53" s="53"/>
      <c r="E53" s="53"/>
      <c r="F53" s="2"/>
      <c r="G53" s="49">
        <v>0</v>
      </c>
      <c r="H53" s="50">
        <v>0</v>
      </c>
      <c r="I53" s="51">
        <f t="shared" si="3"/>
        <v>0</v>
      </c>
    </row>
    <row r="54" spans="2:15" ht="22" customHeight="1" x14ac:dyDescent="0.2">
      <c r="B54" s="7"/>
      <c r="C54" s="2"/>
      <c r="D54" s="53"/>
      <c r="E54" s="53"/>
      <c r="F54" s="2"/>
      <c r="G54" s="49">
        <v>0</v>
      </c>
      <c r="H54" s="50">
        <v>0</v>
      </c>
      <c r="I54" s="51">
        <f t="shared" si="3"/>
        <v>0</v>
      </c>
    </row>
    <row r="55" spans="2:15" ht="22" customHeight="1" x14ac:dyDescent="0.2">
      <c r="B55" s="7"/>
      <c r="C55" s="2"/>
      <c r="D55" s="53"/>
      <c r="E55" s="53"/>
      <c r="F55" s="2"/>
      <c r="G55" s="49">
        <v>0</v>
      </c>
      <c r="H55" s="50">
        <v>0</v>
      </c>
      <c r="I55" s="51">
        <f t="shared" si="3"/>
        <v>0</v>
      </c>
    </row>
    <row r="56" spans="2:15" ht="22" customHeight="1" x14ac:dyDescent="0.2">
      <c r="B56" s="7"/>
      <c r="C56" s="2"/>
      <c r="D56" s="53"/>
      <c r="E56" s="53"/>
      <c r="F56" s="2"/>
      <c r="G56" s="49">
        <v>0</v>
      </c>
      <c r="H56" s="50">
        <v>0</v>
      </c>
      <c r="I56" s="51">
        <f t="shared" si="3"/>
        <v>0</v>
      </c>
    </row>
    <row r="57" spans="2:15" ht="22" customHeight="1" x14ac:dyDescent="0.2">
      <c r="B57" s="7"/>
      <c r="C57" s="2"/>
      <c r="D57" s="53"/>
      <c r="E57" s="53"/>
      <c r="F57" s="2"/>
      <c r="G57" s="49">
        <v>0</v>
      </c>
      <c r="H57" s="50">
        <v>0</v>
      </c>
      <c r="I57" s="51">
        <f t="shared" si="3"/>
        <v>0</v>
      </c>
    </row>
    <row r="58" spans="2:15" ht="22" customHeight="1" x14ac:dyDescent="0.2">
      <c r="B58" s="7"/>
      <c r="C58" s="2"/>
      <c r="D58" s="53"/>
      <c r="E58" s="53"/>
      <c r="F58" s="2"/>
      <c r="G58" s="49">
        <v>0</v>
      </c>
      <c r="H58" s="50">
        <v>0</v>
      </c>
      <c r="I58" s="51">
        <f t="shared" si="3"/>
        <v>0</v>
      </c>
    </row>
    <row r="59" spans="2:15" ht="22" customHeight="1" x14ac:dyDescent="0.2">
      <c r="B59" s="7"/>
      <c r="C59" s="2"/>
      <c r="D59" s="53"/>
      <c r="E59" s="53"/>
      <c r="F59" s="2"/>
      <c r="G59" s="49">
        <v>0</v>
      </c>
      <c r="H59" s="50">
        <v>0</v>
      </c>
      <c r="I59" s="51">
        <f t="shared" si="3"/>
        <v>0</v>
      </c>
    </row>
    <row r="60" spans="2:15" ht="22" customHeight="1" x14ac:dyDescent="0.2">
      <c r="B60" s="7"/>
      <c r="C60" s="2"/>
      <c r="D60" s="53"/>
      <c r="E60" s="53"/>
      <c r="F60" s="2"/>
      <c r="G60" s="49">
        <v>0</v>
      </c>
      <c r="H60" s="50">
        <v>0</v>
      </c>
      <c r="I60" s="51">
        <f t="shared" si="3"/>
        <v>0</v>
      </c>
    </row>
  </sheetData>
  <mergeCells count="16">
    <mergeCell ref="B49:I49"/>
    <mergeCell ref="B4:C4"/>
    <mergeCell ref="F4:G4"/>
    <mergeCell ref="K4:K8"/>
    <mergeCell ref="N4:N8"/>
    <mergeCell ref="B7:C7"/>
    <mergeCell ref="F7:G7"/>
    <mergeCell ref="B10:I10"/>
    <mergeCell ref="B23:I23"/>
    <mergeCell ref="B36:I36"/>
    <mergeCell ref="Q4:Q8"/>
    <mergeCell ref="T4:T8"/>
    <mergeCell ref="B5:C5"/>
    <mergeCell ref="F5:G5"/>
    <mergeCell ref="B6:C6"/>
    <mergeCell ref="F6:G6"/>
  </mergeCells>
  <conditionalFormatting sqref="H11:I11">
    <cfRule type="expression" dxfId="3" priority="4">
      <formula>_xlfn.RANK.EQ($G11,$G$16:$G$23)&lt;=5</formula>
    </cfRule>
  </conditionalFormatting>
  <conditionalFormatting sqref="H24:I24">
    <cfRule type="expression" dxfId="2" priority="3">
      <formula>_xlfn.RANK.EQ($G24,$G$16:$G$23)&lt;=5</formula>
    </cfRule>
  </conditionalFormatting>
  <conditionalFormatting sqref="H37:I37">
    <cfRule type="expression" dxfId="1" priority="2">
      <formula>_xlfn.RANK.EQ($G37,$G$16:$G$23)&lt;=5</formula>
    </cfRule>
  </conditionalFormatting>
  <conditionalFormatting sqref="H50:I50">
    <cfRule type="expression" dxfId="0" priority="1">
      <formula>_xlfn.RANK.EQ($G50,$G$16:$G$23)&lt;=5</formula>
    </cfRule>
  </conditionalFormatting>
  <pageMargins left="0.7" right="0.7" top="0.75" bottom="0.75" header="0.3" footer="0.3"/>
  <pageSetup scale="47" fitToHeight="0" orientation="landscape" horizontalDpi="1200" verticalDpi="1200" r:id="rId1"/>
  <rowBreaks count="1" manualBreakCount="1">
    <brk id="34" min="1" max="2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85E0-D1F8-46CA-B733-9EF0C6FB2360}">
  <sheetPr>
    <tabColor theme="1" tint="0.34998626667073579"/>
  </sheetPr>
  <dimension ref="B2"/>
  <sheetViews>
    <sheetView showGridLines="0" workbookViewId="0">
      <selection activeCell="B42" sqref="B42"/>
    </sheetView>
  </sheetViews>
  <sheetFormatPr baseColWidth="10" defaultColWidth="8.83203125" defaultRowHeight="15" x14ac:dyDescent="0.2"/>
  <cols>
    <col min="1" max="1" width="3.33203125" customWidth="1"/>
    <col min="2" max="2" width="134.83203125" customWidth="1"/>
  </cols>
  <sheetData>
    <row r="2" spans="2:2" s="5" customFormat="1" ht="105" customHeight="1" x14ac:dyDescent="0.2">
      <c r="B2" s="6" t="s">
        <v>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EXAMPLE Inventory Mgmt Dashboar</vt:lpstr>
      <vt:lpstr>Product Details</vt:lpstr>
      <vt:lpstr>Purchase Details</vt:lpstr>
      <vt:lpstr>Sales Details</vt:lpstr>
      <vt:lpstr>BLANK Inventory Mgmt Dashboard</vt:lpstr>
      <vt:lpstr>BLANK Product Details</vt:lpstr>
      <vt:lpstr>BLANK Purchase Details</vt:lpstr>
      <vt:lpstr>BLANK Sales Details</vt:lpstr>
      <vt:lpstr>- Disclaimer -</vt:lpstr>
      <vt:lpstr>'BLANK Inventory Mgmt Dashboard'!Print_Area</vt:lpstr>
      <vt:lpstr>'BLANK Product Details'!Print_Area</vt:lpstr>
      <vt:lpstr>'BLANK Purchase Details'!Print_Area</vt:lpstr>
      <vt:lpstr>'BLANK Sales Details'!Print_Area</vt:lpstr>
      <vt:lpstr>'EXAMPLE Inventory Mgmt Dashboar'!Print_Area</vt:lpstr>
      <vt:lpstr>'Product Details'!Print_Area</vt:lpstr>
      <vt:lpstr>'Purchase Details'!Print_Area</vt:lpstr>
      <vt:lpstr>'Sales Details'!Print_Area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Dunlevy, Bess</dc:creator>
  <cp:lastModifiedBy>Megan Herchold</cp:lastModifiedBy>
  <cp:lastPrinted>2025-03-19T23:27:38Z</cp:lastPrinted>
  <dcterms:created xsi:type="dcterms:W3CDTF">2025-02-25T17:04:56Z</dcterms:created>
  <dcterms:modified xsi:type="dcterms:W3CDTF">2025-10-11T22:28:00Z</dcterms:modified>
</cp:coreProperties>
</file>