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codeName="ThisWorkbook"/>
  <mc:AlternateContent xmlns:mc="http://schemas.openxmlformats.org/markup-compatibility/2006">
    <mc:Choice Requires="x15">
      <x15ac:absPath xmlns:x15ac="http://schemas.microsoft.com/office/spreadsheetml/2010/11/ac" url="https://d.docs.live.net/2eba328ab996dff9/Work/Smartsheet_Publishing/Work in Progress/Project Tracking Templates/"/>
    </mc:Choice>
  </mc:AlternateContent>
  <xr:revisionPtr revIDLastSave="0" documentId="8_{1BF3ED4C-F93E-4DB1-A1B2-3398D07E4258}" xr6:coauthVersionLast="44" xr6:coauthVersionMax="44" xr10:uidLastSave="{00000000-0000-0000-0000-000000000000}"/>
  <bookViews>
    <workbookView xWindow="-110" yWindow="-110" windowWidth="38460" windowHeight="21220" xr2:uid="{00000000-000D-0000-FFFF-FFFF00000000}"/>
  </bookViews>
  <sheets>
    <sheet name="Critical Path Tracking" sheetId="3" r:id="rId1"/>
    <sheet name="BLANK - Critical Path Tracking" sheetId="6" r:id="rId2"/>
    <sheet name="Holidays" sheetId="4" r:id="rId3"/>
    <sheet name="- Disclaimer -" sheetId="5" r:id="rId4"/>
  </sheets>
  <externalReferences>
    <externalReference r:id="rId5"/>
  </externalReferences>
  <definedNames>
    <definedName name="holidays">OFFSET(Holidays!$B$2,1,0,COUNTA(Holidays!$B$3:$B$4981),1)</definedName>
    <definedName name="Type">'[1]Maintenance Work Order'!#REF!</definedName>
    <definedName name="valuevx">42.314159</definedName>
    <definedName name="vertex42_copyright" hidden="1">"© 2010-2017 Vertex42 LLC"</definedName>
    <definedName name="vertex42_id" hidden="1">"critical-path-method.xlsx"</definedName>
    <definedName name="vertex42_title" hidden="1">"Critical Path Method Spreadsheet"</definedName>
    <definedName name="_xlnm.Print_Area" localSheetId="1">'BLANK - Critical Path Tracking'!$B$1:$R$30</definedName>
    <definedName name="_xlnm.Print_Area" localSheetId="0">'Critical Path Tracking'!$B$1:$R$30</definedName>
  </definedNames>
  <calcPr calcId="18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AY56" i="6" l="1"/>
  <c r="BY56" i="6" s="1"/>
  <c r="AX56" i="6"/>
  <c r="BX56" i="6" s="1"/>
  <c r="AW56" i="6"/>
  <c r="BW56" i="6" s="1"/>
  <c r="AV56" i="6"/>
  <c r="BV56" i="6" s="1"/>
  <c r="AU56" i="6"/>
  <c r="BU56" i="6" s="1"/>
  <c r="AT56" i="6"/>
  <c r="BT56" i="6" s="1"/>
  <c r="AS56" i="6"/>
  <c r="BS56" i="6" s="1"/>
  <c r="AR56" i="6"/>
  <c r="BR56" i="6" s="1"/>
  <c r="AQ56" i="6"/>
  <c r="BQ56" i="6" s="1"/>
  <c r="AP56" i="6"/>
  <c r="BP56" i="6" s="1"/>
  <c r="AO56" i="6"/>
  <c r="BO56" i="6" s="1"/>
  <c r="AN56" i="6"/>
  <c r="BN56" i="6" s="1"/>
  <c r="AM56" i="6"/>
  <c r="BM56" i="6" s="1"/>
  <c r="AL56" i="6"/>
  <c r="BL56" i="6" s="1"/>
  <c r="AK56" i="6"/>
  <c r="BK56" i="6" s="1"/>
  <c r="AJ56" i="6"/>
  <c r="BJ56" i="6" s="1"/>
  <c r="AI56" i="6"/>
  <c r="BI56" i="6" s="1"/>
  <c r="AH56" i="6"/>
  <c r="BH56" i="6" s="1"/>
  <c r="AG56" i="6"/>
  <c r="BG56" i="6" s="1"/>
  <c r="AF56" i="6"/>
  <c r="BF56" i="6" s="1"/>
  <c r="AE56" i="6"/>
  <c r="BE56" i="6" s="1"/>
  <c r="AD56" i="6"/>
  <c r="BD56" i="6" s="1"/>
  <c r="AC56" i="6"/>
  <c r="BC56" i="6" s="1"/>
  <c r="AB56" i="6"/>
  <c r="BB56" i="6" s="1"/>
  <c r="AA56" i="6"/>
  <c r="BA56" i="6" s="1"/>
  <c r="Y56" i="6"/>
  <c r="X56" i="6"/>
  <c r="W56" i="6"/>
  <c r="V56" i="6"/>
  <c r="AY55" i="6"/>
  <c r="BY55" i="6" s="1"/>
  <c r="AX55" i="6"/>
  <c r="BX55" i="6" s="1"/>
  <c r="AW55" i="6"/>
  <c r="BW55" i="6" s="1"/>
  <c r="AV55" i="6"/>
  <c r="BV55" i="6" s="1"/>
  <c r="AU55" i="6"/>
  <c r="BU55" i="6" s="1"/>
  <c r="AT55" i="6"/>
  <c r="AS55" i="6"/>
  <c r="BS55" i="6" s="1"/>
  <c r="AR55" i="6"/>
  <c r="BR55" i="6" s="1"/>
  <c r="AQ55" i="6"/>
  <c r="BQ55" i="6" s="1"/>
  <c r="AP55" i="6"/>
  <c r="BP55" i="6" s="1"/>
  <c r="AO55" i="6"/>
  <c r="BO55" i="6" s="1"/>
  <c r="AN55" i="6"/>
  <c r="BN55" i="6" s="1"/>
  <c r="AM55" i="6"/>
  <c r="BM55" i="6" s="1"/>
  <c r="AL55" i="6"/>
  <c r="BL55" i="6" s="1"/>
  <c r="AK55" i="6"/>
  <c r="BK55" i="6" s="1"/>
  <c r="AJ55" i="6"/>
  <c r="BJ55" i="6" s="1"/>
  <c r="AI55" i="6"/>
  <c r="BI55" i="6" s="1"/>
  <c r="AH55" i="6"/>
  <c r="BH55" i="6" s="1"/>
  <c r="AG55" i="6"/>
  <c r="BG55" i="6" s="1"/>
  <c r="AF55" i="6"/>
  <c r="BF55" i="6" s="1"/>
  <c r="AE55" i="6"/>
  <c r="BE55" i="6" s="1"/>
  <c r="AD55" i="6"/>
  <c r="BD55" i="6" s="1"/>
  <c r="AC55" i="6"/>
  <c r="BC55" i="6" s="1"/>
  <c r="AB55" i="6"/>
  <c r="BB55" i="6" s="1"/>
  <c r="AA55" i="6"/>
  <c r="BA55" i="6" s="1"/>
  <c r="Y55" i="6"/>
  <c r="X55" i="6"/>
  <c r="W55" i="6"/>
  <c r="V55" i="6"/>
  <c r="AY54" i="6"/>
  <c r="BY54" i="6" s="1"/>
  <c r="AX54" i="6"/>
  <c r="BX54" i="6" s="1"/>
  <c r="AW54" i="6"/>
  <c r="BW54" i="6" s="1"/>
  <c r="AV54" i="6"/>
  <c r="BV54" i="6" s="1"/>
  <c r="AU54" i="6"/>
  <c r="BU54" i="6" s="1"/>
  <c r="AT54" i="6"/>
  <c r="AS54" i="6"/>
  <c r="AR54" i="6"/>
  <c r="BR54" i="6" s="1"/>
  <c r="AQ54" i="6"/>
  <c r="BQ54" i="6" s="1"/>
  <c r="AP54" i="6"/>
  <c r="BP54" i="6" s="1"/>
  <c r="AO54" i="6"/>
  <c r="BO54" i="6" s="1"/>
  <c r="AN54" i="6"/>
  <c r="BN54" i="6" s="1"/>
  <c r="AM54" i="6"/>
  <c r="BM54" i="6" s="1"/>
  <c r="AL54" i="6"/>
  <c r="BL54" i="6" s="1"/>
  <c r="AK54" i="6"/>
  <c r="BK54" i="6" s="1"/>
  <c r="AJ54" i="6"/>
  <c r="BJ54" i="6" s="1"/>
  <c r="AI54" i="6"/>
  <c r="BI54" i="6" s="1"/>
  <c r="AH54" i="6"/>
  <c r="BH54" i="6" s="1"/>
  <c r="AG54" i="6"/>
  <c r="BG54" i="6" s="1"/>
  <c r="AF54" i="6"/>
  <c r="BF54" i="6" s="1"/>
  <c r="AE54" i="6"/>
  <c r="BE54" i="6" s="1"/>
  <c r="AD54" i="6"/>
  <c r="BD54" i="6" s="1"/>
  <c r="AC54" i="6"/>
  <c r="BC54" i="6" s="1"/>
  <c r="AB54" i="6"/>
  <c r="BB54" i="6" s="1"/>
  <c r="AA54" i="6"/>
  <c r="BA54" i="6" s="1"/>
  <c r="AY53" i="6"/>
  <c r="BY53" i="6" s="1"/>
  <c r="AX53" i="6"/>
  <c r="BX53" i="6" s="1"/>
  <c r="AW53" i="6"/>
  <c r="BW53" i="6" s="1"/>
  <c r="AV53" i="6"/>
  <c r="BV53" i="6" s="1"/>
  <c r="AU53" i="6"/>
  <c r="BU53" i="6" s="1"/>
  <c r="AT53" i="6"/>
  <c r="BT53" i="6" s="1"/>
  <c r="AS53" i="6"/>
  <c r="BS53" i="6" s="1"/>
  <c r="AR53" i="6"/>
  <c r="AQ53" i="6"/>
  <c r="BQ53" i="6" s="1"/>
  <c r="AP53" i="6"/>
  <c r="BP53" i="6" s="1"/>
  <c r="AO53" i="6"/>
  <c r="BO53" i="6" s="1"/>
  <c r="AN53" i="6"/>
  <c r="BN53" i="6" s="1"/>
  <c r="AM53" i="6"/>
  <c r="BM53" i="6" s="1"/>
  <c r="AL53" i="6"/>
  <c r="BL53" i="6" s="1"/>
  <c r="AK53" i="6"/>
  <c r="BK53" i="6" s="1"/>
  <c r="AJ53" i="6"/>
  <c r="BJ53" i="6" s="1"/>
  <c r="AI53" i="6"/>
  <c r="BI53" i="6" s="1"/>
  <c r="AH53" i="6"/>
  <c r="BH53" i="6" s="1"/>
  <c r="AG53" i="6"/>
  <c r="BG53" i="6" s="1"/>
  <c r="AF53" i="6"/>
  <c r="BF53" i="6" s="1"/>
  <c r="AE53" i="6"/>
  <c r="BE53" i="6" s="1"/>
  <c r="AD53" i="6"/>
  <c r="BD53" i="6" s="1"/>
  <c r="AC53" i="6"/>
  <c r="BC53" i="6" s="1"/>
  <c r="AB53" i="6"/>
  <c r="BB53" i="6" s="1"/>
  <c r="AA53" i="6"/>
  <c r="BA53" i="6" s="1"/>
  <c r="Y53" i="6"/>
  <c r="X53" i="6"/>
  <c r="W53" i="6"/>
  <c r="AY52" i="6"/>
  <c r="BY52" i="6" s="1"/>
  <c r="AX52" i="6"/>
  <c r="BX52" i="6" s="1"/>
  <c r="AW52" i="6"/>
  <c r="BW52" i="6" s="1"/>
  <c r="AV52" i="6"/>
  <c r="BV52" i="6" s="1"/>
  <c r="AU52" i="6"/>
  <c r="BU52" i="6" s="1"/>
  <c r="AT52" i="6"/>
  <c r="BT52" i="6" s="1"/>
  <c r="AS52" i="6"/>
  <c r="BS52" i="6" s="1"/>
  <c r="AR52" i="6"/>
  <c r="AQ52" i="6"/>
  <c r="AP52" i="6"/>
  <c r="BP52" i="6" s="1"/>
  <c r="AO52" i="6"/>
  <c r="BO52" i="6" s="1"/>
  <c r="AN52" i="6"/>
  <c r="BN52" i="6" s="1"/>
  <c r="AM52" i="6"/>
  <c r="BM52" i="6" s="1"/>
  <c r="AL52" i="6"/>
  <c r="BL52" i="6" s="1"/>
  <c r="AK52" i="6"/>
  <c r="BK52" i="6" s="1"/>
  <c r="AJ52" i="6"/>
  <c r="BJ52" i="6" s="1"/>
  <c r="AI52" i="6"/>
  <c r="BI52" i="6" s="1"/>
  <c r="AH52" i="6"/>
  <c r="BH52" i="6" s="1"/>
  <c r="AG52" i="6"/>
  <c r="BG52" i="6" s="1"/>
  <c r="AF52" i="6"/>
  <c r="BF52" i="6" s="1"/>
  <c r="AE52" i="6"/>
  <c r="BE52" i="6" s="1"/>
  <c r="AD52" i="6"/>
  <c r="BD52" i="6" s="1"/>
  <c r="AC52" i="6"/>
  <c r="BC52" i="6" s="1"/>
  <c r="AB52" i="6"/>
  <c r="BB52" i="6" s="1"/>
  <c r="AA52" i="6"/>
  <c r="BA52" i="6" s="1"/>
  <c r="Y52" i="6"/>
  <c r="X52" i="6"/>
  <c r="W52" i="6"/>
  <c r="V52" i="6"/>
  <c r="AY51" i="6"/>
  <c r="BY51" i="6" s="1"/>
  <c r="AX51" i="6"/>
  <c r="BX51" i="6" s="1"/>
  <c r="AW51" i="6"/>
  <c r="BW51" i="6" s="1"/>
  <c r="AV51" i="6"/>
  <c r="BV51" i="6" s="1"/>
  <c r="AU51" i="6"/>
  <c r="BU51" i="6" s="1"/>
  <c r="AT51" i="6"/>
  <c r="BT51" i="6" s="1"/>
  <c r="AS51" i="6"/>
  <c r="BS51" i="6" s="1"/>
  <c r="AR51" i="6"/>
  <c r="BR51" i="6" s="1"/>
  <c r="AQ51" i="6"/>
  <c r="AP51" i="6"/>
  <c r="AO51" i="6"/>
  <c r="BO51" i="6" s="1"/>
  <c r="AN51" i="6"/>
  <c r="BN51" i="6" s="1"/>
  <c r="AM51" i="6"/>
  <c r="BM51" i="6" s="1"/>
  <c r="AL51" i="6"/>
  <c r="BL51" i="6" s="1"/>
  <c r="AK51" i="6"/>
  <c r="BK51" i="6" s="1"/>
  <c r="AJ51" i="6"/>
  <c r="BJ51" i="6" s="1"/>
  <c r="AI51" i="6"/>
  <c r="BI51" i="6" s="1"/>
  <c r="AH51" i="6"/>
  <c r="BH51" i="6" s="1"/>
  <c r="AG51" i="6"/>
  <c r="BG51" i="6" s="1"/>
  <c r="AF51" i="6"/>
  <c r="BF51" i="6" s="1"/>
  <c r="AE51" i="6"/>
  <c r="BE51" i="6" s="1"/>
  <c r="AD51" i="6"/>
  <c r="BD51" i="6" s="1"/>
  <c r="AC51" i="6"/>
  <c r="BC51" i="6" s="1"/>
  <c r="AB51" i="6"/>
  <c r="BB51" i="6" s="1"/>
  <c r="AA51" i="6"/>
  <c r="BA51" i="6" s="1"/>
  <c r="Y51" i="6"/>
  <c r="X51" i="6"/>
  <c r="W51" i="6"/>
  <c r="V51" i="6"/>
  <c r="AY50" i="6"/>
  <c r="BY50" i="6" s="1"/>
  <c r="AX50" i="6"/>
  <c r="BX50" i="6" s="1"/>
  <c r="AW50" i="6"/>
  <c r="BW50" i="6" s="1"/>
  <c r="AV50" i="6"/>
  <c r="BV50" i="6" s="1"/>
  <c r="AU50" i="6"/>
  <c r="BU50" i="6" s="1"/>
  <c r="AT50" i="6"/>
  <c r="BT50" i="6" s="1"/>
  <c r="AS50" i="6"/>
  <c r="BS50" i="6" s="1"/>
  <c r="AR50" i="6"/>
  <c r="AQ50" i="6"/>
  <c r="BQ50" i="6" s="1"/>
  <c r="AP50" i="6"/>
  <c r="AO50" i="6"/>
  <c r="AN50" i="6"/>
  <c r="BN50" i="6" s="1"/>
  <c r="AM50" i="6"/>
  <c r="BM50" i="6" s="1"/>
  <c r="AL50" i="6"/>
  <c r="BL50" i="6" s="1"/>
  <c r="AK50" i="6"/>
  <c r="BK50" i="6" s="1"/>
  <c r="AJ50" i="6"/>
  <c r="BJ50" i="6" s="1"/>
  <c r="AI50" i="6"/>
  <c r="BI50" i="6" s="1"/>
  <c r="AH50" i="6"/>
  <c r="BH50" i="6" s="1"/>
  <c r="AG50" i="6"/>
  <c r="BG50" i="6" s="1"/>
  <c r="AF50" i="6"/>
  <c r="BF50" i="6" s="1"/>
  <c r="AE50" i="6"/>
  <c r="BE50" i="6" s="1"/>
  <c r="AD50" i="6"/>
  <c r="BD50" i="6" s="1"/>
  <c r="AC50" i="6"/>
  <c r="BC50" i="6" s="1"/>
  <c r="AB50" i="6"/>
  <c r="BB50" i="6" s="1"/>
  <c r="AA50" i="6"/>
  <c r="BA50" i="6" s="1"/>
  <c r="Y50" i="6"/>
  <c r="X50" i="6"/>
  <c r="W50" i="6"/>
  <c r="AY49" i="6"/>
  <c r="BY49" i="6" s="1"/>
  <c r="AX49" i="6"/>
  <c r="BX49" i="6" s="1"/>
  <c r="AW49" i="6"/>
  <c r="BW49" i="6" s="1"/>
  <c r="AV49" i="6"/>
  <c r="BV49" i="6" s="1"/>
  <c r="AU49" i="6"/>
  <c r="BU49" i="6" s="1"/>
  <c r="AT49" i="6"/>
  <c r="BT49" i="6" s="1"/>
  <c r="AS49" i="6"/>
  <c r="BS49" i="6" s="1"/>
  <c r="AR49" i="6"/>
  <c r="AQ49" i="6"/>
  <c r="AP49" i="6"/>
  <c r="BP49" i="6" s="1"/>
  <c r="AO49" i="6"/>
  <c r="BO49" i="6" s="1"/>
  <c r="AN49" i="6"/>
  <c r="AM49" i="6"/>
  <c r="BM49" i="6" s="1"/>
  <c r="AL49" i="6"/>
  <c r="BL49" i="6" s="1"/>
  <c r="AK49" i="6"/>
  <c r="BK49" i="6" s="1"/>
  <c r="AJ49" i="6"/>
  <c r="BJ49" i="6" s="1"/>
  <c r="AI49" i="6"/>
  <c r="BI49" i="6" s="1"/>
  <c r="AH49" i="6"/>
  <c r="BH49" i="6" s="1"/>
  <c r="AG49" i="6"/>
  <c r="BG49" i="6" s="1"/>
  <c r="AF49" i="6"/>
  <c r="BF49" i="6" s="1"/>
  <c r="AE49" i="6"/>
  <c r="BE49" i="6" s="1"/>
  <c r="AD49" i="6"/>
  <c r="BD49" i="6" s="1"/>
  <c r="AC49" i="6"/>
  <c r="BC49" i="6" s="1"/>
  <c r="AB49" i="6"/>
  <c r="BB49" i="6" s="1"/>
  <c r="AA49" i="6"/>
  <c r="BA49" i="6" s="1"/>
  <c r="Y49" i="6"/>
  <c r="X49" i="6"/>
  <c r="W49" i="6"/>
  <c r="V49" i="6"/>
  <c r="U49" i="6"/>
  <c r="AY48" i="6"/>
  <c r="BY48" i="6" s="1"/>
  <c r="AX48" i="6"/>
  <c r="BX48" i="6" s="1"/>
  <c r="AW48" i="6"/>
  <c r="BW48" i="6" s="1"/>
  <c r="AV48" i="6"/>
  <c r="BV48" i="6" s="1"/>
  <c r="AU48" i="6"/>
  <c r="BU48" i="6" s="1"/>
  <c r="AT48" i="6"/>
  <c r="BT48" i="6" s="1"/>
  <c r="AS48" i="6"/>
  <c r="AR48" i="6"/>
  <c r="AQ48" i="6"/>
  <c r="BQ48" i="6" s="1"/>
  <c r="AP48" i="6"/>
  <c r="BP48" i="6" s="1"/>
  <c r="AO48" i="6"/>
  <c r="BO48" i="6" s="1"/>
  <c r="AN48" i="6"/>
  <c r="AM48" i="6"/>
  <c r="AL48" i="6"/>
  <c r="BL48" i="6" s="1"/>
  <c r="AK48" i="6"/>
  <c r="BK48" i="6" s="1"/>
  <c r="AJ48" i="6"/>
  <c r="BJ48" i="6" s="1"/>
  <c r="AI48" i="6"/>
  <c r="BI48" i="6" s="1"/>
  <c r="AH48" i="6"/>
  <c r="BH48" i="6" s="1"/>
  <c r="AG48" i="6"/>
  <c r="BG48" i="6" s="1"/>
  <c r="AF48" i="6"/>
  <c r="BF48" i="6" s="1"/>
  <c r="AE48" i="6"/>
  <c r="BE48" i="6" s="1"/>
  <c r="AD48" i="6"/>
  <c r="BD48" i="6" s="1"/>
  <c r="AC48" i="6"/>
  <c r="BC48" i="6" s="1"/>
  <c r="AB48" i="6"/>
  <c r="BB48" i="6" s="1"/>
  <c r="AA48" i="6"/>
  <c r="BA48" i="6" s="1"/>
  <c r="Y48" i="6"/>
  <c r="X48" i="6"/>
  <c r="W48" i="6"/>
  <c r="V48" i="6"/>
  <c r="U48" i="6"/>
  <c r="AY47" i="6"/>
  <c r="BY47" i="6" s="1"/>
  <c r="AX47" i="6"/>
  <c r="BX47" i="6" s="1"/>
  <c r="AW47" i="6"/>
  <c r="BW47" i="6" s="1"/>
  <c r="AV47" i="6"/>
  <c r="BV47" i="6" s="1"/>
  <c r="AU47" i="6"/>
  <c r="BU47" i="6" s="1"/>
  <c r="AT47" i="6"/>
  <c r="BT47" i="6" s="1"/>
  <c r="AS47" i="6"/>
  <c r="BS47" i="6" s="1"/>
  <c r="AR47" i="6"/>
  <c r="AQ47" i="6"/>
  <c r="BQ47" i="6" s="1"/>
  <c r="AP47" i="6"/>
  <c r="BP47" i="6" s="1"/>
  <c r="AO47" i="6"/>
  <c r="AN47" i="6"/>
  <c r="AM47" i="6"/>
  <c r="BM47" i="6" s="1"/>
  <c r="AL47" i="6"/>
  <c r="BL47" i="6" s="1"/>
  <c r="AK47" i="6"/>
  <c r="BK47" i="6" s="1"/>
  <c r="AJ47" i="6"/>
  <c r="BJ47" i="6" s="1"/>
  <c r="AI47" i="6"/>
  <c r="BI47" i="6" s="1"/>
  <c r="AH47" i="6"/>
  <c r="BH47" i="6" s="1"/>
  <c r="AG47" i="6"/>
  <c r="BG47" i="6" s="1"/>
  <c r="AF47" i="6"/>
  <c r="BF47" i="6" s="1"/>
  <c r="AE47" i="6"/>
  <c r="BE47" i="6" s="1"/>
  <c r="AD47" i="6"/>
  <c r="BD47" i="6" s="1"/>
  <c r="AC47" i="6"/>
  <c r="BC47" i="6" s="1"/>
  <c r="AB47" i="6"/>
  <c r="BB47" i="6" s="1"/>
  <c r="AA47" i="6"/>
  <c r="BA47" i="6" s="1"/>
  <c r="Y47" i="6"/>
  <c r="X47" i="6"/>
  <c r="W47" i="6"/>
  <c r="V47" i="6"/>
  <c r="AY46" i="6"/>
  <c r="BY46" i="6" s="1"/>
  <c r="AX46" i="6"/>
  <c r="BX46" i="6" s="1"/>
  <c r="AW46" i="6"/>
  <c r="BW46" i="6" s="1"/>
  <c r="AV46" i="6"/>
  <c r="BV46" i="6" s="1"/>
  <c r="AU46" i="6"/>
  <c r="BU46" i="6" s="1"/>
  <c r="AT46" i="6"/>
  <c r="BT46" i="6" s="1"/>
  <c r="AS46" i="6"/>
  <c r="BS46" i="6" s="1"/>
  <c r="AR46" i="6"/>
  <c r="BR46" i="6" s="1"/>
  <c r="AQ46" i="6"/>
  <c r="BQ46" i="6" s="1"/>
  <c r="AP46" i="6"/>
  <c r="BP46" i="6" s="1"/>
  <c r="AO46" i="6"/>
  <c r="BO46" i="6" s="1"/>
  <c r="AN46" i="6"/>
  <c r="BN46" i="6" s="1"/>
  <c r="AM46" i="6"/>
  <c r="BM46" i="6" s="1"/>
  <c r="AL46" i="6"/>
  <c r="AK46" i="6"/>
  <c r="AJ46" i="6"/>
  <c r="BJ46" i="6" s="1"/>
  <c r="AI46" i="6"/>
  <c r="BI46" i="6" s="1"/>
  <c r="AH46" i="6"/>
  <c r="BH46" i="6" s="1"/>
  <c r="AG46" i="6"/>
  <c r="BG46" i="6" s="1"/>
  <c r="AF46" i="6"/>
  <c r="BF46" i="6" s="1"/>
  <c r="AE46" i="6"/>
  <c r="BE46" i="6" s="1"/>
  <c r="AD46" i="6"/>
  <c r="BD46" i="6" s="1"/>
  <c r="AC46" i="6"/>
  <c r="BC46" i="6" s="1"/>
  <c r="AB46" i="6"/>
  <c r="BB46" i="6" s="1"/>
  <c r="AA46" i="6"/>
  <c r="BA46" i="6" s="1"/>
  <c r="Y46" i="6"/>
  <c r="X46" i="6"/>
  <c r="W46" i="6"/>
  <c r="V46" i="6"/>
  <c r="U46" i="6"/>
  <c r="AY45" i="6"/>
  <c r="BY45" i="6" s="1"/>
  <c r="AX45" i="6"/>
  <c r="BX45" i="6" s="1"/>
  <c r="AW45" i="6"/>
  <c r="BW45" i="6" s="1"/>
  <c r="AV45" i="6"/>
  <c r="BV45" i="6" s="1"/>
  <c r="AU45" i="6"/>
  <c r="BU45" i="6" s="1"/>
  <c r="AT45" i="6"/>
  <c r="BT45" i="6" s="1"/>
  <c r="AS45" i="6"/>
  <c r="BS45" i="6" s="1"/>
  <c r="AR45" i="6"/>
  <c r="BR45" i="6" s="1"/>
  <c r="AQ45" i="6"/>
  <c r="BQ45" i="6" s="1"/>
  <c r="AP45" i="6"/>
  <c r="BP45" i="6" s="1"/>
  <c r="AO45" i="6"/>
  <c r="BO45" i="6" s="1"/>
  <c r="AN45" i="6"/>
  <c r="BN45" i="6" s="1"/>
  <c r="AM45" i="6"/>
  <c r="BM45" i="6" s="1"/>
  <c r="AL45" i="6"/>
  <c r="BL45" i="6" s="1"/>
  <c r="AK45" i="6"/>
  <c r="AJ45" i="6"/>
  <c r="BJ45" i="6" s="1"/>
  <c r="AI45" i="6"/>
  <c r="BI45" i="6" s="1"/>
  <c r="AH45" i="6"/>
  <c r="BH45" i="6" s="1"/>
  <c r="AG45" i="6"/>
  <c r="BG45" i="6" s="1"/>
  <c r="AF45" i="6"/>
  <c r="BF45" i="6" s="1"/>
  <c r="AE45" i="6"/>
  <c r="BE45" i="6" s="1"/>
  <c r="AD45" i="6"/>
  <c r="BD45" i="6" s="1"/>
  <c r="AC45" i="6"/>
  <c r="BC45" i="6" s="1"/>
  <c r="AB45" i="6"/>
  <c r="BB45" i="6" s="1"/>
  <c r="AA45" i="6"/>
  <c r="BA45" i="6" s="1"/>
  <c r="Y45" i="6"/>
  <c r="X45" i="6"/>
  <c r="W45" i="6"/>
  <c r="AY44" i="6"/>
  <c r="BY44" i="6" s="1"/>
  <c r="AX44" i="6"/>
  <c r="BX44" i="6" s="1"/>
  <c r="AW44" i="6"/>
  <c r="BW44" i="6" s="1"/>
  <c r="AV44" i="6"/>
  <c r="BV44" i="6" s="1"/>
  <c r="AU44" i="6"/>
  <c r="BU44" i="6" s="1"/>
  <c r="AT44" i="6"/>
  <c r="BT44" i="6" s="1"/>
  <c r="AS44" i="6"/>
  <c r="BS44" i="6" s="1"/>
  <c r="AR44" i="6"/>
  <c r="BR44" i="6" s="1"/>
  <c r="AQ44" i="6"/>
  <c r="BQ44" i="6" s="1"/>
  <c r="AP44" i="6"/>
  <c r="BP44" i="6" s="1"/>
  <c r="AO44" i="6"/>
  <c r="BO44" i="6" s="1"/>
  <c r="AN44" i="6"/>
  <c r="BN44" i="6" s="1"/>
  <c r="AM44" i="6"/>
  <c r="BM44" i="6" s="1"/>
  <c r="AL44" i="6"/>
  <c r="BL44" i="6" s="1"/>
  <c r="AK44" i="6"/>
  <c r="BK44" i="6" s="1"/>
  <c r="AJ44" i="6"/>
  <c r="AI44" i="6"/>
  <c r="AH44" i="6"/>
  <c r="BH44" i="6" s="1"/>
  <c r="AG44" i="6"/>
  <c r="BG44" i="6" s="1"/>
  <c r="AF44" i="6"/>
  <c r="BF44" i="6" s="1"/>
  <c r="AE44" i="6"/>
  <c r="BE44" i="6" s="1"/>
  <c r="AD44" i="6"/>
  <c r="BD44" i="6" s="1"/>
  <c r="AC44" i="6"/>
  <c r="BC44" i="6" s="1"/>
  <c r="AB44" i="6"/>
  <c r="BB44" i="6" s="1"/>
  <c r="AA44" i="6"/>
  <c r="BA44" i="6" s="1"/>
  <c r="Y44" i="6"/>
  <c r="X44" i="6"/>
  <c r="W44" i="6"/>
  <c r="V44" i="6"/>
  <c r="U44" i="6"/>
  <c r="AY43" i="6"/>
  <c r="BY43" i="6" s="1"/>
  <c r="AX43" i="6"/>
  <c r="BX43" i="6" s="1"/>
  <c r="AW43" i="6"/>
  <c r="BW43" i="6" s="1"/>
  <c r="AV43" i="6"/>
  <c r="BV43" i="6" s="1"/>
  <c r="AU43" i="6"/>
  <c r="BU43" i="6" s="1"/>
  <c r="AT43" i="6"/>
  <c r="BT43" i="6" s="1"/>
  <c r="AS43" i="6"/>
  <c r="BS43" i="6" s="1"/>
  <c r="AR43" i="6"/>
  <c r="BR43" i="6" s="1"/>
  <c r="AQ43" i="6"/>
  <c r="BQ43" i="6" s="1"/>
  <c r="AP43" i="6"/>
  <c r="BP43" i="6" s="1"/>
  <c r="AO43" i="6"/>
  <c r="BO43" i="6" s="1"/>
  <c r="AN43" i="6"/>
  <c r="BN43" i="6" s="1"/>
  <c r="AM43" i="6"/>
  <c r="BM43" i="6" s="1"/>
  <c r="AL43" i="6"/>
  <c r="BL43" i="6" s="1"/>
  <c r="AK43" i="6"/>
  <c r="BK43" i="6" s="1"/>
  <c r="AJ43" i="6"/>
  <c r="BJ43" i="6" s="1"/>
  <c r="AI43" i="6"/>
  <c r="AH43" i="6"/>
  <c r="AG43" i="6"/>
  <c r="BG43" i="6" s="1"/>
  <c r="AF43" i="6"/>
  <c r="BF43" i="6" s="1"/>
  <c r="AE43" i="6"/>
  <c r="BE43" i="6" s="1"/>
  <c r="AD43" i="6"/>
  <c r="BD43" i="6" s="1"/>
  <c r="AC43" i="6"/>
  <c r="BC43" i="6" s="1"/>
  <c r="AB43" i="6"/>
  <c r="BB43" i="6" s="1"/>
  <c r="AA43" i="6"/>
  <c r="BA43" i="6" s="1"/>
  <c r="Y43" i="6"/>
  <c r="X43" i="6"/>
  <c r="W43" i="6"/>
  <c r="V43" i="6"/>
  <c r="U43" i="6"/>
  <c r="AY42" i="6"/>
  <c r="BY42" i="6" s="1"/>
  <c r="AX42" i="6"/>
  <c r="BX42" i="6" s="1"/>
  <c r="AW42" i="6"/>
  <c r="BW42" i="6" s="1"/>
  <c r="AV42" i="6"/>
  <c r="BV42" i="6" s="1"/>
  <c r="AU42" i="6"/>
  <c r="BU42" i="6" s="1"/>
  <c r="AT42" i="6"/>
  <c r="BT42" i="6" s="1"/>
  <c r="AS42" i="6"/>
  <c r="BS42" i="6" s="1"/>
  <c r="AR42" i="6"/>
  <c r="BR42" i="6" s="1"/>
  <c r="AQ42" i="6"/>
  <c r="BQ42" i="6" s="1"/>
  <c r="AP42" i="6"/>
  <c r="BP42" i="6" s="1"/>
  <c r="AO42" i="6"/>
  <c r="BO42" i="6" s="1"/>
  <c r="AN42" i="6"/>
  <c r="BN42" i="6" s="1"/>
  <c r="AM42" i="6"/>
  <c r="BM42" i="6" s="1"/>
  <c r="AL42" i="6"/>
  <c r="BL42" i="6" s="1"/>
  <c r="AK42" i="6"/>
  <c r="BK42" i="6" s="1"/>
  <c r="AJ42" i="6"/>
  <c r="BJ42" i="6" s="1"/>
  <c r="AI42" i="6"/>
  <c r="AH42" i="6"/>
  <c r="BH42" i="6" s="1"/>
  <c r="AG42" i="6"/>
  <c r="AF42" i="6"/>
  <c r="BF42" i="6" s="1"/>
  <c r="AE42" i="6"/>
  <c r="BE42" i="6" s="1"/>
  <c r="AD42" i="6"/>
  <c r="BD42" i="6" s="1"/>
  <c r="AC42" i="6"/>
  <c r="BC42" i="6" s="1"/>
  <c r="AB42" i="6"/>
  <c r="BB42" i="6" s="1"/>
  <c r="AA42" i="6"/>
  <c r="BA42" i="6" s="1"/>
  <c r="Y42" i="6"/>
  <c r="X42" i="6"/>
  <c r="W42" i="6"/>
  <c r="AY41" i="6"/>
  <c r="BY41" i="6" s="1"/>
  <c r="AX41" i="6"/>
  <c r="BX41" i="6" s="1"/>
  <c r="AW41" i="6"/>
  <c r="BW41" i="6" s="1"/>
  <c r="AV41" i="6"/>
  <c r="BV41" i="6" s="1"/>
  <c r="AU41" i="6"/>
  <c r="BU41" i="6" s="1"/>
  <c r="AT41" i="6"/>
  <c r="BT41" i="6" s="1"/>
  <c r="AS41" i="6"/>
  <c r="BS41" i="6" s="1"/>
  <c r="AR41" i="6"/>
  <c r="BR41" i="6" s="1"/>
  <c r="AQ41" i="6"/>
  <c r="BQ41" i="6" s="1"/>
  <c r="AP41" i="6"/>
  <c r="BP41" i="6" s="1"/>
  <c r="AO41" i="6"/>
  <c r="BO41" i="6" s="1"/>
  <c r="AN41" i="6"/>
  <c r="BN41" i="6" s="1"/>
  <c r="AM41" i="6"/>
  <c r="BM41" i="6" s="1"/>
  <c r="AL41" i="6"/>
  <c r="BL41" i="6" s="1"/>
  <c r="AK41" i="6"/>
  <c r="BK41" i="6" s="1"/>
  <c r="AJ41" i="6"/>
  <c r="BJ41" i="6" s="1"/>
  <c r="AI41" i="6"/>
  <c r="BI41" i="6" s="1"/>
  <c r="AH41" i="6"/>
  <c r="BH41" i="6" s="1"/>
  <c r="AG41" i="6"/>
  <c r="BG41" i="6" s="1"/>
  <c r="AF41" i="6"/>
  <c r="AE41" i="6"/>
  <c r="BE41" i="6" s="1"/>
  <c r="AD41" i="6"/>
  <c r="BD41" i="6" s="1"/>
  <c r="AC41" i="6"/>
  <c r="BC41" i="6" s="1"/>
  <c r="AB41" i="6"/>
  <c r="BB41" i="6" s="1"/>
  <c r="AA41" i="6"/>
  <c r="BA41" i="6" s="1"/>
  <c r="Y41" i="6"/>
  <c r="X41" i="6"/>
  <c r="W41" i="6"/>
  <c r="AY40" i="6"/>
  <c r="BY40" i="6" s="1"/>
  <c r="AX40" i="6"/>
  <c r="BX40" i="6" s="1"/>
  <c r="AW40" i="6"/>
  <c r="BW40" i="6" s="1"/>
  <c r="AV40" i="6"/>
  <c r="BV40" i="6" s="1"/>
  <c r="AU40" i="6"/>
  <c r="BU40" i="6" s="1"/>
  <c r="AT40" i="6"/>
  <c r="BT40" i="6" s="1"/>
  <c r="AS40" i="6"/>
  <c r="BS40" i="6" s="1"/>
  <c r="AR40" i="6"/>
  <c r="BR40" i="6" s="1"/>
  <c r="AQ40" i="6"/>
  <c r="BQ40" i="6" s="1"/>
  <c r="AP40" i="6"/>
  <c r="BP40" i="6" s="1"/>
  <c r="AO40" i="6"/>
  <c r="BO40" i="6" s="1"/>
  <c r="AN40" i="6"/>
  <c r="BN40" i="6" s="1"/>
  <c r="AM40" i="6"/>
  <c r="BM40" i="6" s="1"/>
  <c r="AL40" i="6"/>
  <c r="BL40" i="6" s="1"/>
  <c r="AK40" i="6"/>
  <c r="BK40" i="6" s="1"/>
  <c r="AJ40" i="6"/>
  <c r="BJ40" i="6" s="1"/>
  <c r="AI40" i="6"/>
  <c r="BI40" i="6" s="1"/>
  <c r="AH40" i="6"/>
  <c r="BH40" i="6" s="1"/>
  <c r="AG40" i="6"/>
  <c r="BG40" i="6" s="1"/>
  <c r="AF40" i="6"/>
  <c r="AE40" i="6"/>
  <c r="BE40" i="6" s="1"/>
  <c r="AD40" i="6"/>
  <c r="BD40" i="6" s="1"/>
  <c r="AC40" i="6"/>
  <c r="BC40" i="6" s="1"/>
  <c r="AB40" i="6"/>
  <c r="BB40" i="6" s="1"/>
  <c r="AA40" i="6"/>
  <c r="BA40" i="6" s="1"/>
  <c r="Y40" i="6"/>
  <c r="X40" i="6"/>
  <c r="W40" i="6"/>
  <c r="V40" i="6"/>
  <c r="U40" i="6"/>
  <c r="AY39" i="6"/>
  <c r="BY39" i="6" s="1"/>
  <c r="AX39" i="6"/>
  <c r="BX39" i="6" s="1"/>
  <c r="AW39" i="6"/>
  <c r="BW39" i="6" s="1"/>
  <c r="AV39" i="6"/>
  <c r="BV39" i="6" s="1"/>
  <c r="AU39" i="6"/>
  <c r="BU39" i="6" s="1"/>
  <c r="AT39" i="6"/>
  <c r="BT39" i="6" s="1"/>
  <c r="AS39" i="6"/>
  <c r="BS39" i="6" s="1"/>
  <c r="AR39" i="6"/>
  <c r="BR39" i="6" s="1"/>
  <c r="AQ39" i="6"/>
  <c r="BQ39" i="6" s="1"/>
  <c r="AP39" i="6"/>
  <c r="BP39" i="6" s="1"/>
  <c r="AO39" i="6"/>
  <c r="BO39" i="6" s="1"/>
  <c r="AN39" i="6"/>
  <c r="BN39" i="6" s="1"/>
  <c r="AM39" i="6"/>
  <c r="BM39" i="6" s="1"/>
  <c r="AL39" i="6"/>
  <c r="BL39" i="6" s="1"/>
  <c r="AK39" i="6"/>
  <c r="BK39" i="6" s="1"/>
  <c r="AJ39" i="6"/>
  <c r="BJ39" i="6" s="1"/>
  <c r="AI39" i="6"/>
  <c r="BI39" i="6" s="1"/>
  <c r="AH39" i="6"/>
  <c r="BH39" i="6" s="1"/>
  <c r="AG39" i="6"/>
  <c r="BG39" i="6" s="1"/>
  <c r="AF39" i="6"/>
  <c r="AE39" i="6"/>
  <c r="AD39" i="6"/>
  <c r="BD39" i="6" s="1"/>
  <c r="AC39" i="6"/>
  <c r="BC39" i="6" s="1"/>
  <c r="AB39" i="6"/>
  <c r="BB39" i="6" s="1"/>
  <c r="AA39" i="6"/>
  <c r="BA39" i="6" s="1"/>
  <c r="Y39" i="6"/>
  <c r="X39" i="6"/>
  <c r="W39" i="6"/>
  <c r="V39" i="6"/>
  <c r="U39" i="6"/>
  <c r="T39" i="6"/>
  <c r="CK38" i="6"/>
  <c r="CK39" i="6" s="1"/>
  <c r="CK40" i="6" s="1"/>
  <c r="CK41" i="6" s="1"/>
  <c r="CK42" i="6" s="1"/>
  <c r="CK43" i="6" s="1"/>
  <c r="CK44" i="6" s="1"/>
  <c r="CK45" i="6" s="1"/>
  <c r="CK46" i="6" s="1"/>
  <c r="CK47" i="6" s="1"/>
  <c r="CK48" i="6" s="1"/>
  <c r="CK49" i="6" s="1"/>
  <c r="CK50" i="6" s="1"/>
  <c r="CK51" i="6" s="1"/>
  <c r="CK52" i="6" s="1"/>
  <c r="CK53" i="6" s="1"/>
  <c r="CK54" i="6" s="1"/>
  <c r="CK55" i="6" s="1"/>
  <c r="CK56" i="6" s="1"/>
  <c r="AY38" i="6"/>
  <c r="BY38" i="6" s="1"/>
  <c r="AX38" i="6"/>
  <c r="BX38" i="6" s="1"/>
  <c r="AW38" i="6"/>
  <c r="BW38" i="6" s="1"/>
  <c r="AV38" i="6"/>
  <c r="BV38" i="6" s="1"/>
  <c r="AU38" i="6"/>
  <c r="BU38" i="6" s="1"/>
  <c r="AT38" i="6"/>
  <c r="BT38" i="6" s="1"/>
  <c r="AS38" i="6"/>
  <c r="BS38" i="6" s="1"/>
  <c r="AR38" i="6"/>
  <c r="BR38" i="6" s="1"/>
  <c r="AQ38" i="6"/>
  <c r="BQ38" i="6" s="1"/>
  <c r="AP38" i="6"/>
  <c r="BP38" i="6" s="1"/>
  <c r="AO38" i="6"/>
  <c r="BO38" i="6" s="1"/>
  <c r="AN38" i="6"/>
  <c r="BN38" i="6" s="1"/>
  <c r="AM38" i="6"/>
  <c r="BM38" i="6" s="1"/>
  <c r="AL38" i="6"/>
  <c r="BL38" i="6" s="1"/>
  <c r="AK38" i="6"/>
  <c r="BK38" i="6" s="1"/>
  <c r="AJ38" i="6"/>
  <c r="BJ38" i="6" s="1"/>
  <c r="AI38" i="6"/>
  <c r="BI38" i="6" s="1"/>
  <c r="AH38" i="6"/>
  <c r="BH38" i="6" s="1"/>
  <c r="AG38" i="6"/>
  <c r="BG38" i="6" s="1"/>
  <c r="AF38" i="6"/>
  <c r="BF38" i="6" s="1"/>
  <c r="AE38" i="6"/>
  <c r="AD38" i="6"/>
  <c r="AC38" i="6"/>
  <c r="BC38" i="6" s="1"/>
  <c r="AB38" i="6"/>
  <c r="BB38" i="6" s="1"/>
  <c r="AA38" i="6"/>
  <c r="BA38" i="6" s="1"/>
  <c r="Y38" i="6"/>
  <c r="X38" i="6"/>
  <c r="W38" i="6"/>
  <c r="V38" i="6"/>
  <c r="U38" i="6"/>
  <c r="T38" i="6"/>
  <c r="AY37" i="6"/>
  <c r="BY37" i="6" s="1"/>
  <c r="AX37" i="6"/>
  <c r="BX37" i="6" s="1"/>
  <c r="AW37" i="6"/>
  <c r="BW37" i="6" s="1"/>
  <c r="AV37" i="6"/>
  <c r="BV37" i="6" s="1"/>
  <c r="AU37" i="6"/>
  <c r="BU37" i="6" s="1"/>
  <c r="AT37" i="6"/>
  <c r="BT37" i="6" s="1"/>
  <c r="AS37" i="6"/>
  <c r="BS37" i="6" s="1"/>
  <c r="AR37" i="6"/>
  <c r="BR37" i="6" s="1"/>
  <c r="AQ37" i="6"/>
  <c r="BQ37" i="6" s="1"/>
  <c r="AP37" i="6"/>
  <c r="BP37" i="6" s="1"/>
  <c r="AO37" i="6"/>
  <c r="BO37" i="6" s="1"/>
  <c r="AN37" i="6"/>
  <c r="BN37" i="6" s="1"/>
  <c r="AM37" i="6"/>
  <c r="BM37" i="6" s="1"/>
  <c r="AL37" i="6"/>
  <c r="BL37" i="6" s="1"/>
  <c r="AK37" i="6"/>
  <c r="BK37" i="6" s="1"/>
  <c r="AJ37" i="6"/>
  <c r="BJ37" i="6" s="1"/>
  <c r="AI37" i="6"/>
  <c r="BI37" i="6" s="1"/>
  <c r="AH37" i="6"/>
  <c r="BH37" i="6" s="1"/>
  <c r="AG37" i="6"/>
  <c r="BG37" i="6" s="1"/>
  <c r="AF37" i="6"/>
  <c r="BF37" i="6" s="1"/>
  <c r="AE37" i="6"/>
  <c r="AD37" i="6"/>
  <c r="BD37" i="6" s="1"/>
  <c r="AC37" i="6"/>
  <c r="AB37" i="6"/>
  <c r="AA37" i="6"/>
  <c r="BA37" i="6" s="1"/>
  <c r="Y37" i="6"/>
  <c r="X37" i="6"/>
  <c r="W37" i="6"/>
  <c r="V37" i="6"/>
  <c r="U37" i="6"/>
  <c r="T37" i="6"/>
  <c r="B29" i="6"/>
  <c r="M28" i="6"/>
  <c r="M27" i="6"/>
  <c r="M26" i="6"/>
  <c r="M25" i="6"/>
  <c r="M24" i="6"/>
  <c r="M23" i="6"/>
  <c r="M22" i="6"/>
  <c r="M21" i="6"/>
  <c r="M20" i="6"/>
  <c r="M19" i="6"/>
  <c r="M18" i="6"/>
  <c r="M17" i="6"/>
  <c r="M16" i="6"/>
  <c r="M15" i="6"/>
  <c r="M14" i="6"/>
  <c r="M13" i="6"/>
  <c r="M12" i="6"/>
  <c r="M11" i="6"/>
  <c r="M10" i="6"/>
  <c r="M9" i="6"/>
  <c r="CB37" i="6" s="1"/>
  <c r="CH37" i="6" l="1"/>
  <c r="O9" i="6"/>
  <c r="T41" i="6" s="1"/>
  <c r="N10" i="6"/>
  <c r="O10" i="6" s="1"/>
  <c r="N11" i="6"/>
  <c r="O11" i="6" s="1"/>
  <c r="CC37" i="6"/>
  <c r="CD37" i="6"/>
  <c r="U41" i="6"/>
  <c r="T40" i="6"/>
  <c r="N12" i="6" s="1"/>
  <c r="O12" i="6" s="1"/>
  <c r="U42" i="6" s="1"/>
  <c r="CB56" i="6"/>
  <c r="CA56" i="6"/>
  <c r="CH56" i="6"/>
  <c r="CE56" i="6"/>
  <c r="CA39" i="6"/>
  <c r="CA38" i="6"/>
  <c r="CA37" i="6"/>
  <c r="CE37" i="6"/>
  <c r="CG37" i="6" l="1"/>
  <c r="CF37" i="6"/>
  <c r="V41" i="6"/>
  <c r="N13" i="6" s="1"/>
  <c r="T42" i="6"/>
  <c r="CA40" i="6"/>
  <c r="CG56" i="6"/>
  <c r="CF56" i="6"/>
  <c r="CC56" i="6"/>
  <c r="CD56" i="6"/>
  <c r="O13" i="6" l="1"/>
  <c r="V42" i="6" s="1"/>
  <c r="N14" i="6" s="1"/>
  <c r="CA41" i="6"/>
  <c r="CA42" i="6" l="1"/>
  <c r="O14" i="6"/>
  <c r="T45" i="6" l="1"/>
  <c r="T43" i="6"/>
  <c r="N15" i="6" s="1"/>
  <c r="O15" i="6" l="1"/>
  <c r="CA43" i="6"/>
  <c r="U45" i="6" l="1"/>
  <c r="T44" i="6"/>
  <c r="N16" i="6" s="1"/>
  <c r="O16" i="6" l="1"/>
  <c r="CA44" i="6"/>
  <c r="V45" i="6" l="1"/>
  <c r="N17" i="6" s="1"/>
  <c r="T46" i="6"/>
  <c r="N18" i="6" s="1"/>
  <c r="O18" i="6" l="1"/>
  <c r="CA46" i="6"/>
  <c r="O17" i="6"/>
  <c r="T47" i="6" s="1"/>
  <c r="CA45" i="6"/>
  <c r="T48" i="6" l="1"/>
  <c r="N20" i="6" s="1"/>
  <c r="U47" i="6"/>
  <c r="N19" i="6" s="1"/>
  <c r="O19" i="6" l="1"/>
  <c r="CA47" i="6"/>
  <c r="O20" i="6"/>
  <c r="CA48" i="6"/>
  <c r="T54" i="6" l="1"/>
  <c r="T50" i="6"/>
  <c r="T51" i="6"/>
  <c r="T55" i="6"/>
  <c r="U54" i="6"/>
  <c r="T49" i="6"/>
  <c r="N21" i="6" s="1"/>
  <c r="U50" i="6"/>
  <c r="CA49" i="6" l="1"/>
  <c r="O21" i="6"/>
  <c r="T53" i="6" l="1"/>
  <c r="V50" i="6"/>
  <c r="N22" i="6" s="1"/>
  <c r="V54" i="6"/>
  <c r="O22" i="6" l="1"/>
  <c r="CA50" i="6"/>
  <c r="U51" i="6" l="1"/>
  <c r="N23" i="6" s="1"/>
  <c r="W54" i="6"/>
  <c r="T52" i="6"/>
  <c r="O23" i="6" l="1"/>
  <c r="CA51" i="6"/>
  <c r="U52" i="6" l="1"/>
  <c r="N24" i="6" s="1"/>
  <c r="U53" i="6"/>
  <c r="O24" i="6" l="1"/>
  <c r="CA52" i="6"/>
  <c r="X54" i="6" l="1"/>
  <c r="V53" i="6"/>
  <c r="N25" i="6" s="1"/>
  <c r="O25" i="6" l="1"/>
  <c r="Y54" i="6" s="1"/>
  <c r="N26" i="6" s="1"/>
  <c r="CA53" i="6"/>
  <c r="O26" i="6" l="1"/>
  <c r="CA54" i="6"/>
  <c r="U55" i="6" l="1"/>
  <c r="N27" i="6" s="1"/>
  <c r="T56" i="6"/>
  <c r="O27" i="6" l="1"/>
  <c r="U56" i="6" s="1"/>
  <c r="N28" i="6" s="1"/>
  <c r="O28" i="6" s="1"/>
  <c r="Q28" i="6" s="1"/>
  <c r="CA55" i="6"/>
  <c r="P28" i="6" l="1"/>
  <c r="R28" i="6"/>
  <c r="L4" i="6"/>
  <c r="J4" i="6" s="1"/>
  <c r="CJ56" i="6"/>
  <c r="CI56" i="6"/>
  <c r="BT55" i="6" l="1"/>
  <c r="Q27" i="6" s="1"/>
  <c r="BT54" i="6"/>
  <c r="AY50" i="3"/>
  <c r="BY50" i="3" s="1"/>
  <c r="AX50" i="3"/>
  <c r="BX50" i="3" s="1"/>
  <c r="AW50" i="3"/>
  <c r="BW50" i="3" s="1"/>
  <c r="AV50" i="3"/>
  <c r="BV50" i="3" s="1"/>
  <c r="AU50" i="3"/>
  <c r="BU50" i="3" s="1"/>
  <c r="AT50" i="3"/>
  <c r="BT50" i="3" s="1"/>
  <c r="AS50" i="3"/>
  <c r="BS50" i="3" s="1"/>
  <c r="AR50" i="3"/>
  <c r="AQ50" i="3"/>
  <c r="AP50" i="3"/>
  <c r="BP50" i="3" s="1"/>
  <c r="AO50" i="3"/>
  <c r="BO50" i="3" s="1"/>
  <c r="AN50" i="3"/>
  <c r="AM50" i="3"/>
  <c r="BM50" i="3" s="1"/>
  <c r="AL50" i="3"/>
  <c r="BL50" i="3" s="1"/>
  <c r="AK50" i="3"/>
  <c r="BK50" i="3" s="1"/>
  <c r="AJ50" i="3"/>
  <c r="BJ50" i="3" s="1"/>
  <c r="AI50" i="3"/>
  <c r="BI50" i="3" s="1"/>
  <c r="AH50" i="3"/>
  <c r="BH50" i="3" s="1"/>
  <c r="AG50" i="3"/>
  <c r="BG50" i="3" s="1"/>
  <c r="AF50" i="3"/>
  <c r="BF50" i="3" s="1"/>
  <c r="AE50" i="3"/>
  <c r="BE50" i="3" s="1"/>
  <c r="AD50" i="3"/>
  <c r="BD50" i="3" s="1"/>
  <c r="AC50" i="3"/>
  <c r="BC50" i="3" s="1"/>
  <c r="AB50" i="3"/>
  <c r="BB50" i="3" s="1"/>
  <c r="AA50" i="3"/>
  <c r="BA50" i="3" s="1"/>
  <c r="Y50" i="3"/>
  <c r="X50" i="3"/>
  <c r="W50" i="3"/>
  <c r="V50" i="3"/>
  <c r="M21" i="3"/>
  <c r="CJ50" i="3" s="1"/>
  <c r="AY49" i="3"/>
  <c r="BY49" i="3" s="1"/>
  <c r="AX49" i="3"/>
  <c r="BX49" i="3" s="1"/>
  <c r="AW49" i="3"/>
  <c r="BW49" i="3" s="1"/>
  <c r="AV49" i="3"/>
  <c r="BV49" i="3" s="1"/>
  <c r="AU49" i="3"/>
  <c r="BU49" i="3" s="1"/>
  <c r="AT49" i="3"/>
  <c r="AS49" i="3"/>
  <c r="AR49" i="3"/>
  <c r="AQ49" i="3"/>
  <c r="BQ49" i="3" s="1"/>
  <c r="AP49" i="3"/>
  <c r="BP49" i="3" s="1"/>
  <c r="AO49" i="3"/>
  <c r="BO49" i="3" s="1"/>
  <c r="AN49" i="3"/>
  <c r="AM49" i="3"/>
  <c r="AL49" i="3"/>
  <c r="BL49" i="3" s="1"/>
  <c r="AK49" i="3"/>
  <c r="BK49" i="3" s="1"/>
  <c r="AJ49" i="3"/>
  <c r="BJ49" i="3" s="1"/>
  <c r="AI49" i="3"/>
  <c r="BI49" i="3" s="1"/>
  <c r="AH49" i="3"/>
  <c r="BH49" i="3" s="1"/>
  <c r="AG49" i="3"/>
  <c r="BG49" i="3" s="1"/>
  <c r="AF49" i="3"/>
  <c r="BF49" i="3" s="1"/>
  <c r="AE49" i="3"/>
  <c r="BE49" i="3" s="1"/>
  <c r="AD49" i="3"/>
  <c r="BD49" i="3" s="1"/>
  <c r="AC49" i="3"/>
  <c r="BC49" i="3" s="1"/>
  <c r="AB49" i="3"/>
  <c r="BB49" i="3" s="1"/>
  <c r="AA49" i="3"/>
  <c r="BA49" i="3" s="1"/>
  <c r="Y49" i="3"/>
  <c r="X49" i="3"/>
  <c r="W49" i="3"/>
  <c r="V49" i="3"/>
  <c r="M20" i="3"/>
  <c r="CJ49" i="3" s="1"/>
  <c r="AY48" i="3"/>
  <c r="BY48" i="3" s="1"/>
  <c r="AX48" i="3"/>
  <c r="BX48" i="3" s="1"/>
  <c r="AW48" i="3"/>
  <c r="BW48" i="3" s="1"/>
  <c r="AV48" i="3"/>
  <c r="BV48" i="3" s="1"/>
  <c r="AU48" i="3"/>
  <c r="BU48" i="3" s="1"/>
  <c r="AT48" i="3"/>
  <c r="BT48" i="3" s="1"/>
  <c r="AS48" i="3"/>
  <c r="BS48" i="3" s="1"/>
  <c r="AR48" i="3"/>
  <c r="AQ48" i="3"/>
  <c r="BQ48" i="3" s="1"/>
  <c r="AP48" i="3"/>
  <c r="BP48" i="3" s="1"/>
  <c r="AO48" i="3"/>
  <c r="AN48" i="3"/>
  <c r="AM48" i="3"/>
  <c r="BM48" i="3" s="1"/>
  <c r="AL48" i="3"/>
  <c r="BL48" i="3" s="1"/>
  <c r="AK48" i="3"/>
  <c r="AJ48" i="3"/>
  <c r="BJ48" i="3" s="1"/>
  <c r="AI48" i="3"/>
  <c r="BI48" i="3" s="1"/>
  <c r="AH48" i="3"/>
  <c r="BH48" i="3" s="1"/>
  <c r="AG48" i="3"/>
  <c r="BG48" i="3" s="1"/>
  <c r="AF48" i="3"/>
  <c r="BF48" i="3" s="1"/>
  <c r="AE48" i="3"/>
  <c r="BE48" i="3" s="1"/>
  <c r="AD48" i="3"/>
  <c r="BD48" i="3" s="1"/>
  <c r="AC48" i="3"/>
  <c r="BC48" i="3" s="1"/>
  <c r="AB48" i="3"/>
  <c r="BB48" i="3" s="1"/>
  <c r="AA48" i="3"/>
  <c r="BA48" i="3" s="1"/>
  <c r="Y48" i="3"/>
  <c r="X48" i="3"/>
  <c r="W48" i="3"/>
  <c r="V48" i="3"/>
  <c r="M19" i="3"/>
  <c r="CI48" i="3" s="1"/>
  <c r="AY47" i="3"/>
  <c r="BY47" i="3" s="1"/>
  <c r="AX47" i="3"/>
  <c r="BX47" i="3" s="1"/>
  <c r="AW47" i="3"/>
  <c r="BW47" i="3" s="1"/>
  <c r="AV47" i="3"/>
  <c r="BV47" i="3" s="1"/>
  <c r="AU47" i="3"/>
  <c r="BU47" i="3" s="1"/>
  <c r="AT47" i="3"/>
  <c r="BT47" i="3" s="1"/>
  <c r="AS47" i="3"/>
  <c r="BS47" i="3" s="1"/>
  <c r="AR47" i="3"/>
  <c r="BR47" i="3" s="1"/>
  <c r="AQ47" i="3"/>
  <c r="BQ47" i="3" s="1"/>
  <c r="AP47" i="3"/>
  <c r="BP47" i="3" s="1"/>
  <c r="AO47" i="3"/>
  <c r="BO47" i="3" s="1"/>
  <c r="AN47" i="3"/>
  <c r="BN47" i="3" s="1"/>
  <c r="AM47" i="3"/>
  <c r="BM47" i="3" s="1"/>
  <c r="AL47" i="3"/>
  <c r="AK47" i="3"/>
  <c r="AJ47" i="3"/>
  <c r="BJ47" i="3" s="1"/>
  <c r="AI47" i="3"/>
  <c r="BI47" i="3" s="1"/>
  <c r="AH47" i="3"/>
  <c r="BH47" i="3" s="1"/>
  <c r="AG47" i="3"/>
  <c r="BG47" i="3" s="1"/>
  <c r="AF47" i="3"/>
  <c r="BF47" i="3" s="1"/>
  <c r="AE47" i="3"/>
  <c r="BE47" i="3" s="1"/>
  <c r="AD47" i="3"/>
  <c r="BD47" i="3" s="1"/>
  <c r="AC47" i="3"/>
  <c r="BC47" i="3" s="1"/>
  <c r="AB47" i="3"/>
  <c r="BB47" i="3" s="1"/>
  <c r="AA47" i="3"/>
  <c r="BA47" i="3" s="1"/>
  <c r="Y47" i="3"/>
  <c r="X47" i="3"/>
  <c r="W47" i="3"/>
  <c r="V47" i="3"/>
  <c r="U47" i="3"/>
  <c r="M18" i="3"/>
  <c r="CJ47" i="3" s="1"/>
  <c r="AY45" i="3"/>
  <c r="BY45" i="3" s="1"/>
  <c r="AX45" i="3"/>
  <c r="BX45" i="3" s="1"/>
  <c r="AW45" i="3"/>
  <c r="BW45" i="3" s="1"/>
  <c r="AV45" i="3"/>
  <c r="BV45" i="3" s="1"/>
  <c r="AU45" i="3"/>
  <c r="BU45" i="3" s="1"/>
  <c r="AT45" i="3"/>
  <c r="AS45" i="3"/>
  <c r="BS45" i="3" s="1"/>
  <c r="AR45" i="3"/>
  <c r="BR45" i="3" s="1"/>
  <c r="AQ45" i="3"/>
  <c r="BQ45" i="3" s="1"/>
  <c r="AP45" i="3"/>
  <c r="AO45" i="3"/>
  <c r="BO45" i="3" s="1"/>
  <c r="AN45" i="3"/>
  <c r="BN45" i="3" s="1"/>
  <c r="AM45" i="3"/>
  <c r="BM45" i="3" s="1"/>
  <c r="AL45" i="3"/>
  <c r="BL45" i="3" s="1"/>
  <c r="AK45" i="3"/>
  <c r="BK45" i="3" s="1"/>
  <c r="AJ45" i="3"/>
  <c r="AI45" i="3"/>
  <c r="AH45" i="3"/>
  <c r="BH45" i="3" s="1"/>
  <c r="AG45" i="3"/>
  <c r="BG45" i="3" s="1"/>
  <c r="AF45" i="3"/>
  <c r="BF45" i="3" s="1"/>
  <c r="AE45" i="3"/>
  <c r="BE45" i="3" s="1"/>
  <c r="AD45" i="3"/>
  <c r="BD45" i="3" s="1"/>
  <c r="AC45" i="3"/>
  <c r="BC45" i="3" s="1"/>
  <c r="AB45" i="3"/>
  <c r="BB45" i="3" s="1"/>
  <c r="AA45" i="3"/>
  <c r="BA45" i="3" s="1"/>
  <c r="Y45" i="3"/>
  <c r="X45" i="3"/>
  <c r="W45" i="3"/>
  <c r="V45" i="3"/>
  <c r="U45" i="3"/>
  <c r="M16" i="3"/>
  <c r="CI45" i="3" s="1"/>
  <c r="AY44" i="3"/>
  <c r="BY44" i="3" s="1"/>
  <c r="AX44" i="3"/>
  <c r="BX44" i="3" s="1"/>
  <c r="AW44" i="3"/>
  <c r="BW44" i="3" s="1"/>
  <c r="AV44" i="3"/>
  <c r="BV44" i="3" s="1"/>
  <c r="AU44" i="3"/>
  <c r="BU44" i="3" s="1"/>
  <c r="AT44" i="3"/>
  <c r="AS44" i="3"/>
  <c r="BS44" i="3" s="1"/>
  <c r="AR44" i="3"/>
  <c r="BR44" i="3" s="1"/>
  <c r="AQ44" i="3"/>
  <c r="BQ44" i="3" s="1"/>
  <c r="AP44" i="3"/>
  <c r="AO44" i="3"/>
  <c r="BO44" i="3" s="1"/>
  <c r="AN44" i="3"/>
  <c r="BN44" i="3" s="1"/>
  <c r="AM44" i="3"/>
  <c r="BM44" i="3" s="1"/>
  <c r="AL44" i="3"/>
  <c r="BL44" i="3" s="1"/>
  <c r="AK44" i="3"/>
  <c r="BK44" i="3" s="1"/>
  <c r="AJ44" i="3"/>
  <c r="BJ44" i="3" s="1"/>
  <c r="AI44" i="3"/>
  <c r="AH44" i="3"/>
  <c r="AG44" i="3"/>
  <c r="BG44" i="3" s="1"/>
  <c r="AF44" i="3"/>
  <c r="BF44" i="3" s="1"/>
  <c r="AE44" i="3"/>
  <c r="BE44" i="3" s="1"/>
  <c r="AD44" i="3"/>
  <c r="BD44" i="3" s="1"/>
  <c r="AC44" i="3"/>
  <c r="BC44" i="3" s="1"/>
  <c r="AB44" i="3"/>
  <c r="BB44" i="3" s="1"/>
  <c r="AA44" i="3"/>
  <c r="BA44" i="3" s="1"/>
  <c r="Y44" i="3"/>
  <c r="X44" i="3"/>
  <c r="W44" i="3"/>
  <c r="V44" i="3"/>
  <c r="U44" i="3"/>
  <c r="M15" i="3"/>
  <c r="CJ44" i="3" s="1"/>
  <c r="AY43" i="3"/>
  <c r="BY43" i="3" s="1"/>
  <c r="AX43" i="3"/>
  <c r="BX43" i="3" s="1"/>
  <c r="AW43" i="3"/>
  <c r="BW43" i="3" s="1"/>
  <c r="AV43" i="3"/>
  <c r="BV43" i="3" s="1"/>
  <c r="AU43" i="3"/>
  <c r="BU43" i="3" s="1"/>
  <c r="AT43" i="3"/>
  <c r="BT43" i="3" s="1"/>
  <c r="AS43" i="3"/>
  <c r="AR43" i="3"/>
  <c r="BR43" i="3" s="1"/>
  <c r="AQ43" i="3"/>
  <c r="BQ43" i="3" s="1"/>
  <c r="AP43" i="3"/>
  <c r="BP43" i="3" s="1"/>
  <c r="AO43" i="3"/>
  <c r="AN43" i="3"/>
  <c r="BN43" i="3" s="1"/>
  <c r="AM43" i="3"/>
  <c r="BM43" i="3" s="1"/>
  <c r="AL43" i="3"/>
  <c r="BL43" i="3" s="1"/>
  <c r="AK43" i="3"/>
  <c r="BK43" i="3" s="1"/>
  <c r="AJ43" i="3"/>
  <c r="BJ43" i="3" s="1"/>
  <c r="AI43" i="3"/>
  <c r="AH43" i="3"/>
  <c r="AG43" i="3"/>
  <c r="AF43" i="3"/>
  <c r="BF43" i="3" s="1"/>
  <c r="AE43" i="3"/>
  <c r="BE43" i="3" s="1"/>
  <c r="AD43" i="3"/>
  <c r="BD43" i="3" s="1"/>
  <c r="AC43" i="3"/>
  <c r="BC43" i="3" s="1"/>
  <c r="AB43" i="3"/>
  <c r="BB43" i="3" s="1"/>
  <c r="AA43" i="3"/>
  <c r="BA43" i="3" s="1"/>
  <c r="Y43" i="3"/>
  <c r="X43" i="3"/>
  <c r="W43" i="3"/>
  <c r="M14" i="3"/>
  <c r="AY42" i="3"/>
  <c r="BY42" i="3" s="1"/>
  <c r="AX42" i="3"/>
  <c r="BX42" i="3" s="1"/>
  <c r="AW42" i="3"/>
  <c r="BW42" i="3" s="1"/>
  <c r="AV42" i="3"/>
  <c r="BV42" i="3" s="1"/>
  <c r="AU42" i="3"/>
  <c r="BU42" i="3" s="1"/>
  <c r="AT42" i="3"/>
  <c r="BT42" i="3" s="1"/>
  <c r="AS42" i="3"/>
  <c r="BS42" i="3" s="1"/>
  <c r="AR42" i="3"/>
  <c r="AQ42" i="3"/>
  <c r="BQ42" i="3" s="1"/>
  <c r="AP42" i="3"/>
  <c r="BP42" i="3" s="1"/>
  <c r="AO42" i="3"/>
  <c r="BO42" i="3" s="1"/>
  <c r="AN42" i="3"/>
  <c r="AM42" i="3"/>
  <c r="BM42" i="3" s="1"/>
  <c r="AL42" i="3"/>
  <c r="BL42" i="3" s="1"/>
  <c r="AK42" i="3"/>
  <c r="BK42" i="3" s="1"/>
  <c r="AJ42" i="3"/>
  <c r="BJ42" i="3" s="1"/>
  <c r="AI42" i="3"/>
  <c r="BI42" i="3" s="1"/>
  <c r="AH42" i="3"/>
  <c r="BH42" i="3" s="1"/>
  <c r="AG42" i="3"/>
  <c r="AF42" i="3"/>
  <c r="AE42" i="3"/>
  <c r="BE42" i="3" s="1"/>
  <c r="AD42" i="3"/>
  <c r="BD42" i="3" s="1"/>
  <c r="AC42" i="3"/>
  <c r="BC42" i="3" s="1"/>
  <c r="AB42" i="3"/>
  <c r="BB42" i="3" s="1"/>
  <c r="AA42" i="3"/>
  <c r="BA42" i="3" s="1"/>
  <c r="Y42" i="3"/>
  <c r="X42" i="3"/>
  <c r="W42" i="3"/>
  <c r="M13" i="3"/>
  <c r="AY41" i="3"/>
  <c r="BY41" i="3" s="1"/>
  <c r="AX41" i="3"/>
  <c r="BX41" i="3" s="1"/>
  <c r="AW41" i="3"/>
  <c r="BW41" i="3" s="1"/>
  <c r="AV41" i="3"/>
  <c r="BV41" i="3" s="1"/>
  <c r="AU41" i="3"/>
  <c r="BU41" i="3" s="1"/>
  <c r="AT41" i="3"/>
  <c r="BT41" i="3" s="1"/>
  <c r="AS41" i="3"/>
  <c r="AR41" i="3"/>
  <c r="AQ41" i="3"/>
  <c r="AP41" i="3"/>
  <c r="AO41" i="3"/>
  <c r="AN41" i="3"/>
  <c r="AM41" i="3"/>
  <c r="AL41" i="3"/>
  <c r="BL41" i="3" s="1"/>
  <c r="AK41" i="3"/>
  <c r="BK41" i="3" s="1"/>
  <c r="AJ41" i="3"/>
  <c r="BJ41" i="3" s="1"/>
  <c r="AI41" i="3"/>
  <c r="BI41" i="3" s="1"/>
  <c r="AH41" i="3"/>
  <c r="BH41" i="3" s="1"/>
  <c r="AG41" i="3"/>
  <c r="BG41" i="3" s="1"/>
  <c r="AF41" i="3"/>
  <c r="AE41" i="3"/>
  <c r="BE41" i="3" s="1"/>
  <c r="AD41" i="3"/>
  <c r="BD41" i="3" s="1"/>
  <c r="AC41" i="3"/>
  <c r="BC41" i="3" s="1"/>
  <c r="AB41" i="3"/>
  <c r="BB41" i="3" s="1"/>
  <c r="AA41" i="3"/>
  <c r="BA41" i="3" s="1"/>
  <c r="Y41" i="3"/>
  <c r="X41" i="3"/>
  <c r="W41" i="3"/>
  <c r="V41" i="3"/>
  <c r="U41" i="3"/>
  <c r="M12" i="3"/>
  <c r="CI41" i="3" s="1"/>
  <c r="AY40" i="3"/>
  <c r="BY40" i="3" s="1"/>
  <c r="AX40" i="3"/>
  <c r="BX40" i="3" s="1"/>
  <c r="AW40" i="3"/>
  <c r="BW40" i="3" s="1"/>
  <c r="AV40" i="3"/>
  <c r="BV40" i="3" s="1"/>
  <c r="AU40" i="3"/>
  <c r="BU40" i="3" s="1"/>
  <c r="AT40" i="3"/>
  <c r="BT40" i="3" s="1"/>
  <c r="AS40" i="3"/>
  <c r="AR40" i="3"/>
  <c r="AQ40" i="3"/>
  <c r="AP40" i="3"/>
  <c r="AO40" i="3"/>
  <c r="AN40" i="3"/>
  <c r="AM40" i="3"/>
  <c r="AL40" i="3"/>
  <c r="AK40" i="3"/>
  <c r="BK40" i="3" s="1"/>
  <c r="AJ40" i="3"/>
  <c r="BJ40" i="3" s="1"/>
  <c r="AI40" i="3"/>
  <c r="BI40" i="3" s="1"/>
  <c r="AH40" i="3"/>
  <c r="BH40" i="3" s="1"/>
  <c r="AG40" i="3"/>
  <c r="BG40" i="3" s="1"/>
  <c r="AF40" i="3"/>
  <c r="AE40" i="3"/>
  <c r="AD40" i="3"/>
  <c r="BD40" i="3" s="1"/>
  <c r="AC40" i="3"/>
  <c r="BC40" i="3" s="1"/>
  <c r="AB40" i="3"/>
  <c r="BB40" i="3" s="1"/>
  <c r="AA40" i="3"/>
  <c r="BA40" i="3" s="1"/>
  <c r="Y40" i="3"/>
  <c r="X40" i="3"/>
  <c r="W40" i="3"/>
  <c r="V40" i="3"/>
  <c r="U40" i="3"/>
  <c r="M11" i="3"/>
  <c r="CJ40" i="3" s="1"/>
  <c r="CK39" i="3"/>
  <c r="CK40" i="3" s="1"/>
  <c r="CK41" i="3" s="1"/>
  <c r="CK42" i="3" s="1"/>
  <c r="CK43" i="3" s="1"/>
  <c r="CK44" i="3" s="1"/>
  <c r="CK45" i="3" s="1"/>
  <c r="AY39" i="3"/>
  <c r="BY39" i="3" s="1"/>
  <c r="AX39" i="3"/>
  <c r="BX39" i="3" s="1"/>
  <c r="AW39" i="3"/>
  <c r="BW39" i="3" s="1"/>
  <c r="AV39" i="3"/>
  <c r="BV39" i="3" s="1"/>
  <c r="AU39" i="3"/>
  <c r="BU39" i="3" s="1"/>
  <c r="AT39" i="3"/>
  <c r="BT39" i="3" s="1"/>
  <c r="AS39" i="3"/>
  <c r="BS39" i="3" s="1"/>
  <c r="AR39" i="3"/>
  <c r="BR39" i="3" s="1"/>
  <c r="AQ39" i="3"/>
  <c r="BQ39" i="3" s="1"/>
  <c r="AP39" i="3"/>
  <c r="AO39" i="3"/>
  <c r="AN39" i="3"/>
  <c r="BN39" i="3" s="1"/>
  <c r="AM39" i="3"/>
  <c r="BM39" i="3" s="1"/>
  <c r="AL39" i="3"/>
  <c r="AK39" i="3"/>
  <c r="AJ39" i="3"/>
  <c r="BJ39" i="3" s="1"/>
  <c r="AI39" i="3"/>
  <c r="BI39" i="3" s="1"/>
  <c r="AH39" i="3"/>
  <c r="BH39" i="3" s="1"/>
  <c r="AG39" i="3"/>
  <c r="BG39" i="3" s="1"/>
  <c r="AF39" i="3"/>
  <c r="BF39" i="3" s="1"/>
  <c r="AE39" i="3"/>
  <c r="AD39" i="3"/>
  <c r="AC39" i="3"/>
  <c r="BC39" i="3" s="1"/>
  <c r="AB39" i="3"/>
  <c r="BB39" i="3" s="1"/>
  <c r="AA39" i="3"/>
  <c r="BA39" i="3" s="1"/>
  <c r="Y39" i="3"/>
  <c r="X39" i="3"/>
  <c r="W39" i="3"/>
  <c r="V39" i="3"/>
  <c r="U39" i="3"/>
  <c r="M10" i="3"/>
  <c r="M28" i="3"/>
  <c r="M17" i="3"/>
  <c r="M22" i="3"/>
  <c r="M23" i="3"/>
  <c r="M24" i="3"/>
  <c r="M25" i="3"/>
  <c r="M26" i="3"/>
  <c r="M27" i="3"/>
  <c r="M9" i="3"/>
  <c r="AF52" i="3"/>
  <c r="V52" i="3"/>
  <c r="CI55" i="6" l="1"/>
  <c r="CJ55" i="6"/>
  <c r="R27" i="6"/>
  <c r="P27" i="6"/>
  <c r="CI44" i="3"/>
  <c r="CI49" i="3"/>
  <c r="CI50" i="3"/>
  <c r="CJ45" i="3"/>
  <c r="CJ48" i="3"/>
  <c r="CJ41" i="3"/>
  <c r="CI40" i="3"/>
  <c r="CI47" i="3"/>
  <c r="CI39" i="3"/>
  <c r="CJ39" i="3"/>
  <c r="CI43" i="3"/>
  <c r="CJ42" i="3"/>
  <c r="CI42" i="3"/>
  <c r="CJ43" i="3"/>
  <c r="CK46" i="3"/>
  <c r="O9" i="3"/>
  <c r="W46" i="3"/>
  <c r="X46" i="3"/>
  <c r="Y46" i="3"/>
  <c r="CI46" i="3"/>
  <c r="V53" i="3"/>
  <c r="W53" i="3"/>
  <c r="X53" i="3"/>
  <c r="Y53" i="3"/>
  <c r="CI53" i="3"/>
  <c r="CI55" i="3"/>
  <c r="W51" i="3"/>
  <c r="X51" i="3"/>
  <c r="Y51" i="3"/>
  <c r="CJ51" i="3"/>
  <c r="W52" i="3"/>
  <c r="X52" i="3"/>
  <c r="Y52" i="3"/>
  <c r="CI52" i="3"/>
  <c r="W54" i="3"/>
  <c r="X54" i="3"/>
  <c r="Y54" i="3"/>
  <c r="CJ54" i="3"/>
  <c r="V56" i="3"/>
  <c r="W56" i="3"/>
  <c r="X56" i="3"/>
  <c r="Y56" i="3"/>
  <c r="CJ56" i="3"/>
  <c r="V57" i="3"/>
  <c r="W57" i="3"/>
  <c r="X57" i="3"/>
  <c r="Y57" i="3"/>
  <c r="CE57" i="3"/>
  <c r="CG57" i="3" s="1"/>
  <c r="B29" i="3"/>
  <c r="AA55" i="3"/>
  <c r="BA55" i="3" s="1"/>
  <c r="AB55" i="3"/>
  <c r="BB55" i="3" s="1"/>
  <c r="AC55" i="3"/>
  <c r="BC55" i="3" s="1"/>
  <c r="AD55" i="3"/>
  <c r="BD55" i="3" s="1"/>
  <c r="AE55" i="3"/>
  <c r="BE55" i="3" s="1"/>
  <c r="AF55" i="3"/>
  <c r="BF55" i="3" s="1"/>
  <c r="AG55" i="3"/>
  <c r="BG55" i="3" s="1"/>
  <c r="AH55" i="3"/>
  <c r="BH55" i="3" s="1"/>
  <c r="AI55" i="3"/>
  <c r="AJ55" i="3"/>
  <c r="BJ55" i="3" s="1"/>
  <c r="AK55" i="3"/>
  <c r="BK55" i="3" s="1"/>
  <c r="AL55" i="3"/>
  <c r="BL55" i="3" s="1"/>
  <c r="AM55" i="3"/>
  <c r="BM55" i="3" s="1"/>
  <c r="AN55" i="3"/>
  <c r="BN55" i="3" s="1"/>
  <c r="AO55" i="3"/>
  <c r="BO55" i="3" s="1"/>
  <c r="AP55" i="3"/>
  <c r="AQ55" i="3"/>
  <c r="BQ55" i="3" s="1"/>
  <c r="AR55" i="3"/>
  <c r="AS55" i="3"/>
  <c r="AT55" i="3"/>
  <c r="AU55" i="3"/>
  <c r="BU55" i="3" s="1"/>
  <c r="AV55" i="3"/>
  <c r="BV55" i="3" s="1"/>
  <c r="AW55" i="3"/>
  <c r="BW55" i="3" s="1"/>
  <c r="AX55" i="3"/>
  <c r="BX55" i="3" s="1"/>
  <c r="AY55" i="3"/>
  <c r="BY55" i="3" s="1"/>
  <c r="AA53" i="3"/>
  <c r="BA53" i="3" s="1"/>
  <c r="AB53" i="3"/>
  <c r="BB53" i="3" s="1"/>
  <c r="AC53" i="3"/>
  <c r="BC53" i="3" s="1"/>
  <c r="AD53" i="3"/>
  <c r="BD53" i="3" s="1"/>
  <c r="AE53" i="3"/>
  <c r="BE53" i="3" s="1"/>
  <c r="AF53" i="3"/>
  <c r="BF53" i="3" s="1"/>
  <c r="AG53" i="3"/>
  <c r="AH53" i="3"/>
  <c r="BH53" i="3" s="1"/>
  <c r="AI53" i="3"/>
  <c r="BI53" i="3" s="1"/>
  <c r="AJ53" i="3"/>
  <c r="BJ53" i="3" s="1"/>
  <c r="AK53" i="3"/>
  <c r="BK53" i="3" s="1"/>
  <c r="AL53" i="3"/>
  <c r="BL53" i="3" s="1"/>
  <c r="AM53" i="3"/>
  <c r="BM53" i="3" s="1"/>
  <c r="AN53" i="3"/>
  <c r="AO53" i="3"/>
  <c r="BO53" i="3" s="1"/>
  <c r="AP53" i="3"/>
  <c r="BP53" i="3" s="1"/>
  <c r="AQ53" i="3"/>
  <c r="AR53" i="3"/>
  <c r="AS53" i="3"/>
  <c r="BS53" i="3" s="1"/>
  <c r="AT53" i="3"/>
  <c r="BT53" i="3" s="1"/>
  <c r="AU53" i="3"/>
  <c r="BU53" i="3" s="1"/>
  <c r="AV53" i="3"/>
  <c r="BV53" i="3" s="1"/>
  <c r="AW53" i="3"/>
  <c r="BW53" i="3" s="1"/>
  <c r="AX53" i="3"/>
  <c r="BX53" i="3" s="1"/>
  <c r="AY53" i="3"/>
  <c r="BY53" i="3" s="1"/>
  <c r="AA38" i="3"/>
  <c r="BA38" i="3" s="1"/>
  <c r="AB38" i="3"/>
  <c r="AA46" i="3"/>
  <c r="BA46" i="3" s="1"/>
  <c r="AB46" i="3"/>
  <c r="BB46" i="3" s="1"/>
  <c r="AC46" i="3"/>
  <c r="BC46" i="3" s="1"/>
  <c r="AD46" i="3"/>
  <c r="AA52" i="3"/>
  <c r="BA52" i="3" s="1"/>
  <c r="AB52" i="3"/>
  <c r="BB52" i="3" s="1"/>
  <c r="AC52" i="3"/>
  <c r="BC52" i="3" s="1"/>
  <c r="AD52" i="3"/>
  <c r="BD52" i="3" s="1"/>
  <c r="AE52" i="3"/>
  <c r="BE52" i="3" s="1"/>
  <c r="AA54" i="3"/>
  <c r="BA54" i="3" s="1"/>
  <c r="AB54" i="3"/>
  <c r="BB54" i="3" s="1"/>
  <c r="AC54" i="3"/>
  <c r="BC54" i="3" s="1"/>
  <c r="AD54" i="3"/>
  <c r="BD54" i="3" s="1"/>
  <c r="AE54" i="3"/>
  <c r="BE54" i="3" s="1"/>
  <c r="AF54" i="3"/>
  <c r="BF54" i="3" s="1"/>
  <c r="AG54" i="3"/>
  <c r="BG54" i="3" s="1"/>
  <c r="AH54" i="3"/>
  <c r="AA56" i="3"/>
  <c r="BA56" i="3" s="1"/>
  <c r="AB56" i="3"/>
  <c r="BB56" i="3" s="1"/>
  <c r="AC56" i="3"/>
  <c r="BC56" i="3" s="1"/>
  <c r="AD56" i="3"/>
  <c r="BD56" i="3" s="1"/>
  <c r="AE56" i="3"/>
  <c r="BE56" i="3" s="1"/>
  <c r="AF56" i="3"/>
  <c r="BF56" i="3" s="1"/>
  <c r="AG56" i="3"/>
  <c r="BG56" i="3" s="1"/>
  <c r="AH56" i="3"/>
  <c r="BH56" i="3" s="1"/>
  <c r="AI56" i="3"/>
  <c r="AJ56" i="3"/>
  <c r="BJ56" i="3" s="1"/>
  <c r="AK56" i="3"/>
  <c r="BK56" i="3" s="1"/>
  <c r="AL56" i="3"/>
  <c r="BL56" i="3" s="1"/>
  <c r="AM56" i="3"/>
  <c r="BM56" i="3" s="1"/>
  <c r="AN56" i="3"/>
  <c r="BN56" i="3" s="1"/>
  <c r="AO56" i="3"/>
  <c r="BO56" i="3" s="1"/>
  <c r="AP56" i="3"/>
  <c r="AQ56" i="3"/>
  <c r="BQ56" i="3" s="1"/>
  <c r="AR56" i="3"/>
  <c r="BR56" i="3" s="1"/>
  <c r="AS56" i="3"/>
  <c r="BS56" i="3" s="1"/>
  <c r="AT56" i="3"/>
  <c r="AU56" i="3"/>
  <c r="BU56" i="3" s="1"/>
  <c r="AV56" i="3"/>
  <c r="BV56" i="3" s="1"/>
  <c r="AW56" i="3"/>
  <c r="BW56" i="3" s="1"/>
  <c r="AX56" i="3"/>
  <c r="BX56" i="3" s="1"/>
  <c r="AY56" i="3"/>
  <c r="BY56" i="3" s="1"/>
  <c r="AI54" i="3"/>
  <c r="BI54" i="3" s="1"/>
  <c r="AJ54" i="3"/>
  <c r="BJ54" i="3" s="1"/>
  <c r="AK54" i="3"/>
  <c r="BK54" i="3" s="1"/>
  <c r="AL54" i="3"/>
  <c r="BL54" i="3" s="1"/>
  <c r="AM54" i="3"/>
  <c r="BM54" i="3" s="1"/>
  <c r="AN54" i="3"/>
  <c r="BN54" i="3" s="1"/>
  <c r="AO54" i="3"/>
  <c r="AP54" i="3"/>
  <c r="BP54" i="3" s="1"/>
  <c r="AQ54" i="3"/>
  <c r="BQ54" i="3" s="1"/>
  <c r="AR54" i="3"/>
  <c r="AS54" i="3"/>
  <c r="BS54" i="3" s="1"/>
  <c r="AT54" i="3"/>
  <c r="BT54" i="3" s="1"/>
  <c r="AU54" i="3"/>
  <c r="BU54" i="3" s="1"/>
  <c r="AV54" i="3"/>
  <c r="BV54" i="3" s="1"/>
  <c r="AW54" i="3"/>
  <c r="BW54" i="3" s="1"/>
  <c r="AX54" i="3"/>
  <c r="BX54" i="3" s="1"/>
  <c r="AY54" i="3"/>
  <c r="BY54" i="3" s="1"/>
  <c r="AG52" i="3"/>
  <c r="BG52" i="3" s="1"/>
  <c r="AH52" i="3"/>
  <c r="BH52" i="3" s="1"/>
  <c r="AI52" i="3"/>
  <c r="BI52" i="3" s="1"/>
  <c r="AJ52" i="3"/>
  <c r="BJ52" i="3" s="1"/>
  <c r="AK52" i="3"/>
  <c r="BK52" i="3" s="1"/>
  <c r="AL52" i="3"/>
  <c r="BL52" i="3" s="1"/>
  <c r="AM52" i="3"/>
  <c r="AN52" i="3"/>
  <c r="BN52" i="3" s="1"/>
  <c r="AO52" i="3"/>
  <c r="BO52" i="3" s="1"/>
  <c r="AP52" i="3"/>
  <c r="AQ52" i="3"/>
  <c r="AR52" i="3"/>
  <c r="BR52" i="3" s="1"/>
  <c r="AS52" i="3"/>
  <c r="BS52" i="3" s="1"/>
  <c r="AT52" i="3"/>
  <c r="BT52" i="3" s="1"/>
  <c r="AU52" i="3"/>
  <c r="BU52" i="3" s="1"/>
  <c r="AV52" i="3"/>
  <c r="BV52" i="3" s="1"/>
  <c r="AW52" i="3"/>
  <c r="BW52" i="3" s="1"/>
  <c r="AX52" i="3"/>
  <c r="BX52" i="3" s="1"/>
  <c r="AY52" i="3"/>
  <c r="BY52" i="3" s="1"/>
  <c r="AE46" i="3"/>
  <c r="AF46" i="3"/>
  <c r="BF46" i="3" s="1"/>
  <c r="AG46" i="3"/>
  <c r="BG46" i="3" s="1"/>
  <c r="AH46" i="3"/>
  <c r="BH46" i="3" s="1"/>
  <c r="AI46" i="3"/>
  <c r="AJ46" i="3"/>
  <c r="BJ46" i="3" s="1"/>
  <c r="AK46" i="3"/>
  <c r="AL46" i="3"/>
  <c r="AM46" i="3"/>
  <c r="BM46" i="3" s="1"/>
  <c r="AN46" i="3"/>
  <c r="BN46" i="3" s="1"/>
  <c r="AO46" i="3"/>
  <c r="BO46" i="3" s="1"/>
  <c r="AP46" i="3"/>
  <c r="BP46" i="3" s="1"/>
  <c r="AQ46" i="3"/>
  <c r="BQ46" i="3" s="1"/>
  <c r="AR46" i="3"/>
  <c r="BR46" i="3" s="1"/>
  <c r="AS46" i="3"/>
  <c r="BS46" i="3" s="1"/>
  <c r="AT46" i="3"/>
  <c r="BT46" i="3" s="1"/>
  <c r="AU46" i="3"/>
  <c r="BU46" i="3" s="1"/>
  <c r="AV46" i="3"/>
  <c r="BV46" i="3" s="1"/>
  <c r="AW46" i="3"/>
  <c r="BW46" i="3" s="1"/>
  <c r="AX46" i="3"/>
  <c r="BX46" i="3" s="1"/>
  <c r="AY46" i="3"/>
  <c r="BY46" i="3" s="1"/>
  <c r="AC38" i="3"/>
  <c r="AA51" i="3"/>
  <c r="BA51" i="3" s="1"/>
  <c r="AB51" i="3"/>
  <c r="BB51" i="3" s="1"/>
  <c r="AC51" i="3"/>
  <c r="BC51" i="3" s="1"/>
  <c r="AD51" i="3"/>
  <c r="BD51" i="3" s="1"/>
  <c r="AE51" i="3"/>
  <c r="AF51" i="3"/>
  <c r="AG51" i="3"/>
  <c r="BG51" i="3" s="1"/>
  <c r="AH51" i="3"/>
  <c r="BH51" i="3" s="1"/>
  <c r="AI51" i="3"/>
  <c r="BI51" i="3" s="1"/>
  <c r="AJ51" i="3"/>
  <c r="BJ51" i="3" s="1"/>
  <c r="AK51" i="3"/>
  <c r="BK51" i="3" s="1"/>
  <c r="AL51" i="3"/>
  <c r="AM51" i="3"/>
  <c r="AN51" i="3"/>
  <c r="BN51" i="3" s="1"/>
  <c r="AO51" i="3"/>
  <c r="AP51" i="3"/>
  <c r="AQ51" i="3"/>
  <c r="BQ51" i="3" s="1"/>
  <c r="AR51" i="3"/>
  <c r="AS51" i="3"/>
  <c r="BS51" i="3" s="1"/>
  <c r="AT51" i="3"/>
  <c r="BT51" i="3" s="1"/>
  <c r="AU51" i="3"/>
  <c r="BU51" i="3" s="1"/>
  <c r="AV51" i="3"/>
  <c r="BV51" i="3" s="1"/>
  <c r="AW51" i="3"/>
  <c r="BW51" i="3" s="1"/>
  <c r="AX51" i="3"/>
  <c r="BX51" i="3" s="1"/>
  <c r="AY51" i="3"/>
  <c r="BY51" i="3" s="1"/>
  <c r="AD38" i="3"/>
  <c r="BD38" i="3" s="1"/>
  <c r="AE38" i="3"/>
  <c r="AF38" i="3"/>
  <c r="BF38" i="3" s="1"/>
  <c r="AG38" i="3"/>
  <c r="BG38" i="3" s="1"/>
  <c r="AH38" i="3"/>
  <c r="BH38" i="3" s="1"/>
  <c r="AI38" i="3"/>
  <c r="AJ38" i="3"/>
  <c r="AK38" i="3"/>
  <c r="BK38" i="3" s="1"/>
  <c r="AL38" i="3"/>
  <c r="BL38" i="3" s="1"/>
  <c r="AM38" i="3"/>
  <c r="BM38" i="3" s="1"/>
  <c r="AN38" i="3"/>
  <c r="AO38" i="3"/>
  <c r="BO38" i="3" s="1"/>
  <c r="AP38" i="3"/>
  <c r="BP38" i="3" s="1"/>
  <c r="AQ38" i="3"/>
  <c r="BQ38" i="3" s="1"/>
  <c r="AR38" i="3"/>
  <c r="BR38" i="3" s="1"/>
  <c r="AS38" i="3"/>
  <c r="BS38" i="3" s="1"/>
  <c r="AT38" i="3"/>
  <c r="BT38" i="3" s="1"/>
  <c r="AU38" i="3"/>
  <c r="BU38" i="3" s="1"/>
  <c r="AV38" i="3"/>
  <c r="BV38" i="3" s="1"/>
  <c r="AW38" i="3"/>
  <c r="BW38" i="3" s="1"/>
  <c r="AX38" i="3"/>
  <c r="BX38" i="3" s="1"/>
  <c r="AY38" i="3"/>
  <c r="BY38" i="3" s="1"/>
  <c r="AB57" i="3"/>
  <c r="BB57" i="3" s="1"/>
  <c r="AC57" i="3"/>
  <c r="BC57" i="3" s="1"/>
  <c r="AD57" i="3"/>
  <c r="BD57" i="3" s="1"/>
  <c r="AE57" i="3"/>
  <c r="BE57" i="3" s="1"/>
  <c r="AF57" i="3"/>
  <c r="BF57" i="3" s="1"/>
  <c r="AG57" i="3"/>
  <c r="BG57" i="3" s="1"/>
  <c r="AH57" i="3"/>
  <c r="BH57" i="3" s="1"/>
  <c r="AI57" i="3"/>
  <c r="BI57" i="3" s="1"/>
  <c r="AJ57" i="3"/>
  <c r="BJ57" i="3" s="1"/>
  <c r="AK57" i="3"/>
  <c r="BK57" i="3" s="1"/>
  <c r="AL57" i="3"/>
  <c r="BL57" i="3" s="1"/>
  <c r="AM57" i="3"/>
  <c r="BM57" i="3" s="1"/>
  <c r="AN57" i="3"/>
  <c r="BN57" i="3" s="1"/>
  <c r="AO57" i="3"/>
  <c r="BO57" i="3" s="1"/>
  <c r="AP57" i="3"/>
  <c r="BP57" i="3" s="1"/>
  <c r="AQ57" i="3"/>
  <c r="BQ57" i="3" s="1"/>
  <c r="AR57" i="3"/>
  <c r="BR57" i="3" s="1"/>
  <c r="AS57" i="3"/>
  <c r="BS57" i="3" s="1"/>
  <c r="AT57" i="3"/>
  <c r="BT57" i="3" s="1"/>
  <c r="AU57" i="3"/>
  <c r="BU57" i="3" s="1"/>
  <c r="AV57" i="3"/>
  <c r="BV57" i="3" s="1"/>
  <c r="AW57" i="3"/>
  <c r="BW57" i="3" s="1"/>
  <c r="AX57" i="3"/>
  <c r="BX57" i="3" s="1"/>
  <c r="AY57" i="3"/>
  <c r="BY57" i="3" s="1"/>
  <c r="AA57" i="3"/>
  <c r="BA57" i="3" s="1"/>
  <c r="T38" i="3"/>
  <c r="U38" i="3"/>
  <c r="V38" i="3"/>
  <c r="W38" i="3"/>
  <c r="X38" i="3"/>
  <c r="Y38" i="3"/>
  <c r="CH38" i="3"/>
  <c r="BS54" i="6" l="1"/>
  <c r="Q26" i="6" s="1"/>
  <c r="BS48" i="6"/>
  <c r="CB55" i="6"/>
  <c r="CH55" i="6"/>
  <c r="CE55" i="6"/>
  <c r="CK47" i="3"/>
  <c r="CK48" i="3" s="1"/>
  <c r="CK49" i="3" s="1"/>
  <c r="CK50" i="3" s="1"/>
  <c r="CK51" i="3" s="1"/>
  <c r="CK52" i="3" s="1"/>
  <c r="CK53" i="3" s="1"/>
  <c r="CK54" i="3" s="1"/>
  <c r="CK55" i="3" s="1"/>
  <c r="CK56" i="3" s="1"/>
  <c r="CK57" i="3" s="1"/>
  <c r="BN38" i="3"/>
  <c r="T39" i="3"/>
  <c r="N10" i="3" s="1"/>
  <c r="T40" i="3"/>
  <c r="N11" i="3" s="1"/>
  <c r="CB38" i="3"/>
  <c r="CD38" i="3" s="1"/>
  <c r="CI54" i="3"/>
  <c r="CI51" i="3"/>
  <c r="CA38" i="3"/>
  <c r="CJ46" i="3"/>
  <c r="CE38" i="3"/>
  <c r="CG38" i="3" s="1"/>
  <c r="CJ53" i="3"/>
  <c r="CA57" i="3"/>
  <c r="CJ52" i="3"/>
  <c r="CI56" i="3"/>
  <c r="CH57" i="3"/>
  <c r="CB57" i="3"/>
  <c r="CJ55" i="3"/>
  <c r="CF57" i="3"/>
  <c r="CI54" i="6" l="1"/>
  <c r="CJ54" i="6"/>
  <c r="CF55" i="6"/>
  <c r="CG55" i="6"/>
  <c r="P26" i="6"/>
  <c r="R26" i="6"/>
  <c r="CC55" i="6"/>
  <c r="CD55" i="6"/>
  <c r="BP39" i="3"/>
  <c r="CA40" i="3"/>
  <c r="O11" i="3"/>
  <c r="O10" i="3"/>
  <c r="CA39" i="3"/>
  <c r="CC38" i="3"/>
  <c r="CF38" i="3"/>
  <c r="CD57" i="3"/>
  <c r="CC57" i="3"/>
  <c r="BR53" i="6" l="1"/>
  <c r="Q25" i="6" s="1"/>
  <c r="BR49" i="6"/>
  <c r="BR47" i="6"/>
  <c r="BR48" i="6"/>
  <c r="BR50" i="6"/>
  <c r="BR52" i="6"/>
  <c r="CH54" i="6"/>
  <c r="CE54" i="6"/>
  <c r="CB54" i="6"/>
  <c r="V42" i="3"/>
  <c r="U49" i="3"/>
  <c r="T42" i="3"/>
  <c r="T41" i="3"/>
  <c r="N12" i="3" s="1"/>
  <c r="T43" i="3"/>
  <c r="U42" i="3"/>
  <c r="CJ53" i="6" l="1"/>
  <c r="CI53" i="6"/>
  <c r="CD54" i="6"/>
  <c r="CC54" i="6"/>
  <c r="R25" i="6"/>
  <c r="P25" i="6"/>
  <c r="CG54" i="6"/>
  <c r="CF54" i="6"/>
  <c r="N13" i="3"/>
  <c r="O13" i="3" s="1"/>
  <c r="O12" i="3"/>
  <c r="CA41" i="3"/>
  <c r="CB53" i="6" l="1"/>
  <c r="CH53" i="6"/>
  <c r="CE53" i="6"/>
  <c r="BQ52" i="6"/>
  <c r="Q24" i="6" s="1"/>
  <c r="BQ49" i="6"/>
  <c r="BQ51" i="6"/>
  <c r="CA42" i="3"/>
  <c r="V43" i="3"/>
  <c r="U43" i="3"/>
  <c r="U50" i="3"/>
  <c r="CJ52" i="6" l="1"/>
  <c r="CI52" i="6"/>
  <c r="CD53" i="6"/>
  <c r="CC53" i="6"/>
  <c r="P24" i="6"/>
  <c r="R24" i="6"/>
  <c r="CG53" i="6"/>
  <c r="CF53" i="6"/>
  <c r="N14" i="3"/>
  <c r="O14" i="3" s="1"/>
  <c r="BP51" i="6" l="1"/>
  <c r="Q23" i="6" s="1"/>
  <c r="BP50" i="6"/>
  <c r="CH52" i="6"/>
  <c r="CB52" i="6"/>
  <c r="CE52" i="6"/>
  <c r="T44" i="3"/>
  <c r="N15" i="3" s="1"/>
  <c r="CA43" i="3"/>
  <c r="CI51" i="6" l="1"/>
  <c r="CJ51" i="6"/>
  <c r="CG52" i="6"/>
  <c r="CF52" i="6"/>
  <c r="R23" i="6"/>
  <c r="P23" i="6"/>
  <c r="CC52" i="6"/>
  <c r="CD52" i="6"/>
  <c r="CA44" i="3"/>
  <c r="O15" i="3"/>
  <c r="U46" i="3" s="1"/>
  <c r="BP44" i="3"/>
  <c r="BP45" i="3"/>
  <c r="BP56" i="3"/>
  <c r="BP55" i="3"/>
  <c r="BI55" i="3"/>
  <c r="BI56" i="3"/>
  <c r="CB51" i="6" l="1"/>
  <c r="CH51" i="6"/>
  <c r="CE51" i="6"/>
  <c r="BO50" i="6"/>
  <c r="Q22" i="6" s="1"/>
  <c r="BO47" i="6"/>
  <c r="T45" i="3"/>
  <c r="N16" i="3" s="1"/>
  <c r="BG53" i="3"/>
  <c r="CI50" i="6" l="1"/>
  <c r="CJ50" i="6"/>
  <c r="CD51" i="6"/>
  <c r="CC51" i="6"/>
  <c r="P22" i="6"/>
  <c r="R22" i="6"/>
  <c r="CF51" i="6"/>
  <c r="CG51" i="6"/>
  <c r="O16" i="3"/>
  <c r="T47" i="3" s="1"/>
  <c r="N18" i="3" s="1"/>
  <c r="CA45" i="3"/>
  <c r="BR42" i="3"/>
  <c r="BR41" i="3"/>
  <c r="BR40" i="3"/>
  <c r="BS41" i="3"/>
  <c r="BS40" i="3"/>
  <c r="BH54" i="3"/>
  <c r="BS43" i="3"/>
  <c r="BO43" i="3"/>
  <c r="BO54" i="3"/>
  <c r="BN42" i="3"/>
  <c r="BN53" i="3"/>
  <c r="BN47" i="6" l="1"/>
  <c r="Q19" i="6" s="1"/>
  <c r="BN48" i="6"/>
  <c r="BN49" i="6"/>
  <c r="Q21" i="6" s="1"/>
  <c r="CB50" i="6"/>
  <c r="CE50" i="6"/>
  <c r="CH50" i="6"/>
  <c r="O18" i="3"/>
  <c r="T49" i="3" s="1"/>
  <c r="N20" i="3" s="1"/>
  <c r="CA47" i="3"/>
  <c r="V46" i="3"/>
  <c r="BE46" i="3"/>
  <c r="BE51" i="3"/>
  <c r="CI49" i="6" l="1"/>
  <c r="CJ49" i="6"/>
  <c r="CJ47" i="6"/>
  <c r="CI47" i="6"/>
  <c r="CG50" i="6"/>
  <c r="CF50" i="6"/>
  <c r="R19" i="6"/>
  <c r="P19" i="6"/>
  <c r="CD50" i="6"/>
  <c r="CC50" i="6"/>
  <c r="R21" i="6"/>
  <c r="P21" i="6"/>
  <c r="BM48" i="6" s="1"/>
  <c r="Q20" i="6" s="1"/>
  <c r="BT49" i="3"/>
  <c r="O20" i="3"/>
  <c r="U55" i="3" s="1"/>
  <c r="CA49" i="3"/>
  <c r="BP41" i="3"/>
  <c r="BP40" i="3"/>
  <c r="BT45" i="3"/>
  <c r="BT44" i="3"/>
  <c r="BL40" i="3"/>
  <c r="BL39" i="3"/>
  <c r="BL51" i="3"/>
  <c r="BL46" i="3"/>
  <c r="CJ48" i="6" l="1"/>
  <c r="CI48" i="6"/>
  <c r="CH49" i="6"/>
  <c r="CB49" i="6"/>
  <c r="CE49" i="6"/>
  <c r="CE47" i="6"/>
  <c r="CH47" i="6"/>
  <c r="CB47" i="6"/>
  <c r="P20" i="6"/>
  <c r="BL46" i="6" s="1"/>
  <c r="R20" i="6"/>
  <c r="BK45" i="6"/>
  <c r="Q17" i="6" s="1"/>
  <c r="BK46" i="6"/>
  <c r="BQ40" i="3"/>
  <c r="U51" i="3"/>
  <c r="T50" i="3"/>
  <c r="N21" i="3" s="1"/>
  <c r="BQ41" i="3"/>
  <c r="BM41" i="3"/>
  <c r="BM40" i="3"/>
  <c r="BM52" i="3"/>
  <c r="BM51" i="3"/>
  <c r="BF52" i="3"/>
  <c r="BF51" i="3"/>
  <c r="CI45" i="6" l="1"/>
  <c r="CJ45" i="6"/>
  <c r="Q18" i="6"/>
  <c r="P18" i="6" s="1"/>
  <c r="BJ44" i="6" s="1"/>
  <c r="CD47" i="6"/>
  <c r="CC47" i="6"/>
  <c r="CD49" i="6"/>
  <c r="CC49" i="6"/>
  <c r="R17" i="6"/>
  <c r="P17" i="6"/>
  <c r="CB48" i="6"/>
  <c r="CH48" i="6"/>
  <c r="CE48" i="6"/>
  <c r="CF47" i="6"/>
  <c r="CG47" i="6"/>
  <c r="CG49" i="6"/>
  <c r="CF49" i="6"/>
  <c r="CA50" i="3"/>
  <c r="O21" i="3"/>
  <c r="BH43" i="3"/>
  <c r="BG42" i="3"/>
  <c r="R18" i="6" l="1"/>
  <c r="CJ46" i="6"/>
  <c r="CI46" i="6"/>
  <c r="CG48" i="6"/>
  <c r="CF48" i="6"/>
  <c r="CH45" i="6"/>
  <c r="CB45" i="6"/>
  <c r="CE45" i="6"/>
  <c r="CB46" i="6"/>
  <c r="CE46" i="6"/>
  <c r="CH46" i="6"/>
  <c r="CC48" i="6"/>
  <c r="CD48" i="6"/>
  <c r="BI44" i="6"/>
  <c r="Q16" i="6" s="1"/>
  <c r="BI42" i="6"/>
  <c r="BI43" i="6"/>
  <c r="T54" i="3"/>
  <c r="V55" i="3"/>
  <c r="V51" i="3"/>
  <c r="CJ44" i="6" l="1"/>
  <c r="CI44" i="6"/>
  <c r="CC46" i="6"/>
  <c r="CD46" i="6"/>
  <c r="CF45" i="6"/>
  <c r="CG45" i="6"/>
  <c r="CD45" i="6"/>
  <c r="CC45" i="6"/>
  <c r="P16" i="6"/>
  <c r="BH43" i="6" s="1"/>
  <c r="Q15" i="6" s="1"/>
  <c r="R16" i="6"/>
  <c r="CG46" i="6"/>
  <c r="CF46" i="6"/>
  <c r="T56" i="3"/>
  <c r="BO40" i="3"/>
  <c r="BO41" i="3"/>
  <c r="BN40" i="3"/>
  <c r="BN41" i="3"/>
  <c r="BJ38" i="3"/>
  <c r="BK39" i="3"/>
  <c r="BD46" i="3"/>
  <c r="CI43" i="6" l="1"/>
  <c r="CJ43" i="6"/>
  <c r="R15" i="6"/>
  <c r="P15" i="6"/>
  <c r="BG42" i="6" s="1"/>
  <c r="Q14" i="6" s="1"/>
  <c r="CH44" i="6"/>
  <c r="CB44" i="6"/>
  <c r="CE44" i="6"/>
  <c r="BI38" i="3"/>
  <c r="CJ42" i="6" l="1"/>
  <c r="CI42" i="6"/>
  <c r="P14" i="6"/>
  <c r="R14" i="6"/>
  <c r="CG44" i="6"/>
  <c r="CF44" i="6"/>
  <c r="CH43" i="6"/>
  <c r="CB43" i="6"/>
  <c r="CE43" i="6"/>
  <c r="CD44" i="6"/>
  <c r="CC44" i="6"/>
  <c r="BI46" i="3"/>
  <c r="T46" i="3"/>
  <c r="N17" i="3" s="1"/>
  <c r="CA46" i="3" s="1"/>
  <c r="CG43" i="6" l="1"/>
  <c r="CF43" i="6"/>
  <c r="CD43" i="6"/>
  <c r="CC43" i="6"/>
  <c r="CH42" i="6"/>
  <c r="CE42" i="6"/>
  <c r="CB42" i="6"/>
  <c r="BF39" i="6"/>
  <c r="BF41" i="6"/>
  <c r="Q13" i="6" s="1"/>
  <c r="BF40" i="6"/>
  <c r="Q12" i="6" s="1"/>
  <c r="O17" i="3"/>
  <c r="CI40" i="6" l="1"/>
  <c r="CJ40" i="6"/>
  <c r="CI41" i="6"/>
  <c r="CJ41" i="6"/>
  <c r="P12" i="6"/>
  <c r="BD38" i="6" s="1"/>
  <c r="R12" i="6"/>
  <c r="CG42" i="6"/>
  <c r="CF42" i="6"/>
  <c r="R13" i="6"/>
  <c r="P13" i="6"/>
  <c r="CC42" i="6"/>
  <c r="CD42" i="6"/>
  <c r="T48" i="3"/>
  <c r="BE38" i="6" l="1"/>
  <c r="BE37" i="6"/>
  <c r="BE39" i="6"/>
  <c r="Q11" i="6" s="1"/>
  <c r="CE40" i="6"/>
  <c r="CH40" i="6"/>
  <c r="CB40" i="6"/>
  <c r="CH41" i="6"/>
  <c r="CE41" i="6"/>
  <c r="CB41" i="6"/>
  <c r="Q10" i="6"/>
  <c r="BO39" i="3"/>
  <c r="U48" i="3"/>
  <c r="N19" i="3" s="1"/>
  <c r="BK48" i="3"/>
  <c r="CI39" i="6" l="1"/>
  <c r="CJ39" i="6"/>
  <c r="CJ38" i="6"/>
  <c r="CI38" i="6"/>
  <c r="P10" i="6"/>
  <c r="BB37" i="6" s="1"/>
  <c r="R10" i="6"/>
  <c r="CC40" i="6"/>
  <c r="CD40" i="6"/>
  <c r="CD41" i="6"/>
  <c r="CC41" i="6"/>
  <c r="CF41" i="6"/>
  <c r="CG41" i="6"/>
  <c r="CG40" i="6"/>
  <c r="CF40" i="6"/>
  <c r="R11" i="6"/>
  <c r="P11" i="6"/>
  <c r="BC37" i="6" s="1"/>
  <c r="O19" i="3"/>
  <c r="CA48" i="3"/>
  <c r="Q9" i="6" l="1"/>
  <c r="R9" i="6" s="1"/>
  <c r="CE39" i="6"/>
  <c r="CB39" i="6"/>
  <c r="CH39" i="6"/>
  <c r="CB38" i="6"/>
  <c r="CH38" i="6"/>
  <c r="CE38" i="6"/>
  <c r="T52" i="3"/>
  <c r="T55" i="3"/>
  <c r="T51" i="3"/>
  <c r="N22" i="3" s="1"/>
  <c r="CI37" i="6" l="1"/>
  <c r="CJ37" i="6"/>
  <c r="P9" i="6"/>
  <c r="CG38" i="6"/>
  <c r="CF38" i="6"/>
  <c r="CD39" i="6"/>
  <c r="CC39" i="6"/>
  <c r="CF39" i="6"/>
  <c r="CG39" i="6"/>
  <c r="CC38" i="6"/>
  <c r="CD38" i="6"/>
  <c r="O22" i="3"/>
  <c r="CA51" i="3"/>
  <c r="T53" i="3" l="1"/>
  <c r="W55" i="3"/>
  <c r="U52" i="3"/>
  <c r="N23" i="3" s="1"/>
  <c r="O23" i="3" l="1"/>
  <c r="U54" i="3" s="1"/>
  <c r="CA52" i="3"/>
  <c r="U53" i="3" l="1"/>
  <c r="N24" i="3" s="1"/>
  <c r="CA53" i="3" l="1"/>
  <c r="O24" i="3"/>
  <c r="X55" i="3" s="1"/>
  <c r="V54" i="3" l="1"/>
  <c r="N25" i="3" s="1"/>
  <c r="CA54" i="3" l="1"/>
  <c r="O25" i="3"/>
  <c r="Y55" i="3" l="1"/>
  <c r="N26" i="3" s="1"/>
  <c r="O26" i="3" s="1"/>
  <c r="BR55" i="3"/>
  <c r="CA55" i="3" l="1"/>
  <c r="T57" i="3"/>
  <c r="U56" i="3"/>
  <c r="N27" i="3" s="1"/>
  <c r="O27" i="3" l="1"/>
  <c r="U57" i="3" s="1"/>
  <c r="N28" i="3" s="1"/>
  <c r="O28" i="3" s="1"/>
  <c r="Q28" i="3" s="1"/>
  <c r="L4" i="3" s="1"/>
  <c r="J4" i="3" s="1"/>
  <c r="CA56" i="3"/>
  <c r="R28" i="3" l="1"/>
  <c r="CI57" i="3"/>
  <c r="CJ57" i="3"/>
  <c r="P28" i="3"/>
  <c r="BT56" i="3" l="1"/>
  <c r="Q27" i="3" s="1"/>
  <c r="BT55" i="3"/>
  <c r="R27" i="3" l="1"/>
  <c r="P27" i="3"/>
  <c r="BS49" i="3" l="1"/>
  <c r="BS55" i="3"/>
  <c r="Q26" i="3" s="1"/>
  <c r="CH56" i="3"/>
  <c r="CB56" i="3"/>
  <c r="CE56" i="3"/>
  <c r="R26" i="3" l="1"/>
  <c r="P26" i="3"/>
  <c r="CF56" i="3"/>
  <c r="CG56" i="3"/>
  <c r="CD56" i="3"/>
  <c r="CC56" i="3"/>
  <c r="BR53" i="3" l="1"/>
  <c r="BR51" i="3"/>
  <c r="BR48" i="3"/>
  <c r="BR49" i="3"/>
  <c r="BR54" i="3"/>
  <c r="Q25" i="3" s="1"/>
  <c r="BR50" i="3"/>
  <c r="CB55" i="3"/>
  <c r="CE55" i="3"/>
  <c r="CH55" i="3"/>
  <c r="CC55" i="3" l="1"/>
  <c r="CD55" i="3"/>
  <c r="P25" i="3"/>
  <c r="R25" i="3"/>
  <c r="CG55" i="3"/>
  <c r="CF55" i="3"/>
  <c r="BQ50" i="3" l="1"/>
  <c r="BQ52" i="3"/>
  <c r="BQ53" i="3"/>
  <c r="Q24" i="3" s="1"/>
  <c r="CB54" i="3"/>
  <c r="CH54" i="3"/>
  <c r="CE54" i="3"/>
  <c r="R24" i="3" l="1"/>
  <c r="P24" i="3"/>
  <c r="CG54" i="3"/>
  <c r="CF54" i="3"/>
  <c r="CC54" i="3"/>
  <c r="CD54" i="3"/>
  <c r="BP52" i="3" l="1"/>
  <c r="Q23" i="3" s="1"/>
  <c r="BP51" i="3"/>
  <c r="CE53" i="3"/>
  <c r="CB53" i="3"/>
  <c r="CH53" i="3"/>
  <c r="CG53" i="3" l="1"/>
  <c r="CF53" i="3"/>
  <c r="P23" i="3"/>
  <c r="R23" i="3"/>
  <c r="CC53" i="3"/>
  <c r="CD53" i="3"/>
  <c r="BO51" i="3" l="1"/>
  <c r="Q22" i="3" s="1"/>
  <c r="BO48" i="3"/>
  <c r="CB52" i="3"/>
  <c r="CH52" i="3"/>
  <c r="CE52" i="3"/>
  <c r="CC52" i="3" l="1"/>
  <c r="CD52" i="3"/>
  <c r="CG52" i="3"/>
  <c r="CF52" i="3"/>
  <c r="P22" i="3"/>
  <c r="R22" i="3"/>
  <c r="CB51" i="3" l="1"/>
  <c r="CE51" i="3"/>
  <c r="CH51" i="3"/>
  <c r="BN50" i="3"/>
  <c r="Q21" i="3" s="1"/>
  <c r="BN48" i="3"/>
  <c r="Q19" i="3" s="1"/>
  <c r="BN49" i="3"/>
  <c r="CF51" i="3" l="1"/>
  <c r="CG51" i="3"/>
  <c r="R19" i="3"/>
  <c r="P19" i="3"/>
  <c r="CC51" i="3"/>
  <c r="CD51" i="3"/>
  <c r="R21" i="3"/>
  <c r="P21" i="3"/>
  <c r="BM49" i="3" s="1"/>
  <c r="Q20" i="3" s="1"/>
  <c r="CB50" i="3" l="1"/>
  <c r="CH50" i="3"/>
  <c r="CE50" i="3"/>
  <c r="CB48" i="3"/>
  <c r="CE48" i="3"/>
  <c r="CH48" i="3"/>
  <c r="R20" i="3"/>
  <c r="P20" i="3"/>
  <c r="BL47" i="3" s="1"/>
  <c r="BK47" i="3"/>
  <c r="BK46" i="3"/>
  <c r="Q17" i="3" s="1"/>
  <c r="Q18" i="3" l="1"/>
  <c r="R18" i="3" s="1"/>
  <c r="CB49" i="3"/>
  <c r="CE49" i="3"/>
  <c r="CH49" i="3"/>
  <c r="CF50" i="3"/>
  <c r="CG50" i="3"/>
  <c r="P17" i="3"/>
  <c r="R17" i="3"/>
  <c r="CG48" i="3"/>
  <c r="CF48" i="3"/>
  <c r="CC50" i="3"/>
  <c r="CD50" i="3"/>
  <c r="CC48" i="3"/>
  <c r="CD48" i="3"/>
  <c r="P18" i="3" l="1"/>
  <c r="BJ45" i="3" s="1"/>
  <c r="CH46" i="3"/>
  <c r="CB46" i="3"/>
  <c r="CE46" i="3"/>
  <c r="BI45" i="3"/>
  <c r="BI43" i="3"/>
  <c r="BI44" i="3"/>
  <c r="CF49" i="3"/>
  <c r="CG49" i="3"/>
  <c r="CB47" i="3"/>
  <c r="CE47" i="3"/>
  <c r="CH47" i="3"/>
  <c r="CD49" i="3"/>
  <c r="CC49" i="3"/>
  <c r="Q16" i="3" l="1"/>
  <c r="R16" i="3" s="1"/>
  <c r="CF46" i="3"/>
  <c r="CG46" i="3"/>
  <c r="CG47" i="3"/>
  <c r="CF47" i="3"/>
  <c r="CC46" i="3"/>
  <c r="CD46" i="3"/>
  <c r="CC47" i="3"/>
  <c r="CD47" i="3"/>
  <c r="P16" i="3" l="1"/>
  <c r="BH44" i="3" s="1"/>
  <c r="Q15" i="3" s="1"/>
  <c r="R15" i="3" s="1"/>
  <c r="CE45" i="3"/>
  <c r="CB45" i="3"/>
  <c r="CH45" i="3"/>
  <c r="P15" i="3" l="1"/>
  <c r="BG43" i="3" s="1"/>
  <c r="Q14" i="3" s="1"/>
  <c r="P14" i="3" s="1"/>
  <c r="CD45" i="3"/>
  <c r="CC45" i="3"/>
  <c r="CH44" i="3"/>
  <c r="CE44" i="3"/>
  <c r="CB44" i="3"/>
  <c r="CG45" i="3"/>
  <c r="CF45" i="3"/>
  <c r="R14" i="3" l="1"/>
  <c r="CH43" i="3" s="1"/>
  <c r="BF41" i="3"/>
  <c r="Q12" i="3" s="1"/>
  <c r="BF42" i="3"/>
  <c r="Q13" i="3" s="1"/>
  <c r="BF40" i="3"/>
  <c r="CC44" i="3"/>
  <c r="CD44" i="3"/>
  <c r="CF44" i="3"/>
  <c r="CG44" i="3"/>
  <c r="CB43" i="3" l="1"/>
  <c r="CC43" i="3" s="1"/>
  <c r="CE43" i="3"/>
  <c r="CF43" i="3" s="1"/>
  <c r="P13" i="3"/>
  <c r="R13" i="3"/>
  <c r="R12" i="3"/>
  <c r="P12" i="3"/>
  <c r="BD39" i="3" s="1"/>
  <c r="CD43" i="3" l="1"/>
  <c r="CG43" i="3"/>
  <c r="BE39" i="3"/>
  <c r="Q10" i="3" s="1"/>
  <c r="BE40" i="3"/>
  <c r="Q11" i="3" s="1"/>
  <c r="BE38" i="3"/>
  <c r="CH41" i="3"/>
  <c r="CE41" i="3"/>
  <c r="CB41" i="3"/>
  <c r="CB42" i="3"/>
  <c r="CH42" i="3"/>
  <c r="CE42" i="3"/>
  <c r="CC42" i="3" l="1"/>
  <c r="CD42" i="3"/>
  <c r="CC41" i="3"/>
  <c r="CD41" i="3"/>
  <c r="P11" i="3"/>
  <c r="BC38" i="3" s="1"/>
  <c r="R11" i="3"/>
  <c r="CF42" i="3"/>
  <c r="CG42" i="3"/>
  <c r="CG41" i="3"/>
  <c r="CF41" i="3"/>
  <c r="R10" i="3"/>
  <c r="P10" i="3"/>
  <c r="BB38" i="3" s="1"/>
  <c r="CH40" i="3" l="1"/>
  <c r="CE40" i="3"/>
  <c r="CB40" i="3"/>
  <c r="Q9" i="3"/>
  <c r="CJ38" i="3" s="1"/>
  <c r="CB39" i="3"/>
  <c r="CE39" i="3"/>
  <c r="CH39" i="3"/>
  <c r="CD40" i="3" l="1"/>
  <c r="CC40" i="3"/>
  <c r="CG39" i="3"/>
  <c r="CF39" i="3"/>
  <c r="CF40" i="3"/>
  <c r="CG40" i="3"/>
  <c r="CD39" i="3"/>
  <c r="CC39" i="3"/>
  <c r="CI38" i="3"/>
  <c r="P9" i="3"/>
  <c r="R9" i="3"/>
</calcChain>
</file>

<file path=xl/sharedStrings.xml><?xml version="1.0" encoding="utf-8"?>
<sst xmlns="http://schemas.openxmlformats.org/spreadsheetml/2006/main" count="417" uniqueCount="73">
  <si>
    <t>ID</t>
  </si>
  <si>
    <t>ES</t>
  </si>
  <si>
    <t>EF</t>
  </si>
  <si>
    <t>LS</t>
  </si>
  <si>
    <t>LF</t>
  </si>
  <si>
    <t>New Year's Day</t>
  </si>
  <si>
    <t>Task 2</t>
  </si>
  <si>
    <t>Task 3</t>
  </si>
  <si>
    <t>Task 4</t>
  </si>
  <si>
    <t>Task 5</t>
  </si>
  <si>
    <t>Task 6</t>
  </si>
  <si>
    <t>Task 7</t>
  </si>
  <si>
    <t>Task 8</t>
  </si>
  <si>
    <t>DATE</t>
  </si>
  <si>
    <t>DESCRIPTION</t>
  </si>
  <si>
    <t>Enter Non-Working Holidays, below.</t>
  </si>
  <si>
    <t>Memorial Day</t>
  </si>
  <si>
    <t>Independence Day</t>
  </si>
  <si>
    <t>Labor Day</t>
  </si>
  <si>
    <t>Columbus Day</t>
  </si>
  <si>
    <t>Veterans Day</t>
  </si>
  <si>
    <t>Christmas Day</t>
  </si>
  <si>
    <t>Martin Luther King Jr.'s Birthday</t>
  </si>
  <si>
    <t>Washington's Birthday</t>
  </si>
  <si>
    <t>Thanksgiving Day</t>
  </si>
  <si>
    <t>Task 9</t>
  </si>
  <si>
    <t>Task 10</t>
  </si>
  <si>
    <t>Task 11</t>
  </si>
  <si>
    <t>Task 12</t>
  </si>
  <si>
    <t>Task 13</t>
  </si>
  <si>
    <t>Task 14</t>
  </si>
  <si>
    <t>Task 15</t>
  </si>
  <si>
    <t>Task 16</t>
  </si>
  <si>
    <t>FINISH</t>
  </si>
  <si>
    <t>START</t>
  </si>
  <si>
    <t>Task 17</t>
  </si>
  <si>
    <t>Task 18</t>
  </si>
  <si>
    <t>Task 19</t>
  </si>
  <si>
    <t>ACTIVITY DESCRIPTION</t>
  </si>
  <si>
    <t>OPTIMISTIC</t>
  </si>
  <si>
    <t>MOST LIKELY</t>
  </si>
  <si>
    <t>MIN</t>
  </si>
  <si>
    <t>AVG</t>
  </si>
  <si>
    <t>MAX</t>
  </si>
  <si>
    <t>DURATION</t>
  </si>
  <si>
    <r>
      <t xml:space="preserve">DURATION </t>
    </r>
    <r>
      <rPr>
        <sz val="9"/>
        <rFont val="Century Gothic"/>
        <family val="1"/>
      </rPr>
      <t>in days</t>
    </r>
  </si>
  <si>
    <t>EXPECTED</t>
  </si>
  <si>
    <t>EARLY START</t>
  </si>
  <si>
    <t>EARLY FINISH</t>
  </si>
  <si>
    <t>LATE START</t>
  </si>
  <si>
    <t>LATE FINISH</t>
  </si>
  <si>
    <t>SLACK</t>
  </si>
  <si>
    <t>PREDECESSOR ACTIVITIES</t>
  </si>
  <si>
    <t>PA  –  enter separately in columns</t>
  </si>
  <si>
    <t>CALCULATIONS FOR CHART AREA</t>
  </si>
  <si>
    <t>PA EF</t>
  </si>
  <si>
    <t>SA</t>
  </si>
  <si>
    <t>SA LS</t>
  </si>
  <si>
    <t xml:space="preserve"> </t>
  </si>
  <si>
    <t>C</t>
  </si>
  <si>
    <t>over</t>
  </si>
  <si>
    <t>under</t>
  </si>
  <si>
    <t>EVENTS</t>
  </si>
  <si>
    <t>AXIS</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</si>
  <si>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</si>
  <si>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</si>
  <si>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START DATE</t>
  </si>
  <si>
    <t xml:space="preserve">Complete non-shaded fields, only.  </t>
  </si>
  <si>
    <t>CRITICAL PATH TRACKING TEMPLATE</t>
  </si>
  <si>
    <t>– CRITICAL ACTIVITIES</t>
  </si>
  <si>
    <t>PESSIMISTIC</t>
  </si>
  <si>
    <r>
      <t xml:space="preserve">FINISH DATE
</t>
    </r>
    <r>
      <rPr>
        <sz val="9"/>
        <rFont val="Century Gothic"/>
        <family val="1"/>
      </rPr>
      <t>excluding wknds &amp; holidays</t>
    </r>
  </si>
  <si>
    <r>
      <rPr>
        <b/>
        <sz val="10"/>
        <rFont val="Century Gothic"/>
        <family val="1"/>
      </rPr>
      <t>DURATION</t>
    </r>
    <r>
      <rPr>
        <sz val="10"/>
        <rFont val="Century Gothic"/>
        <family val="1"/>
      </rPr>
      <t xml:space="preserve"> 
</t>
    </r>
    <r>
      <rPr>
        <sz val="9"/>
        <rFont val="Century Gothic"/>
        <family val="1"/>
      </rPr>
      <t>in days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</si>
</sst>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dd/yy"/>
    <numFmt numFmtId="165" formatCode="mm/dd"/>
  </numFmts>
  <fonts count="36" x14ac:knownFonts="1">
    <font>
      <sz val="10"/>
      <name val="Arial"/>
    </font>
    <font>
      <sz val="10"/>
      <name val="Arial"/>
      <family val="2"/>
    </font>
    <font>
      <sz val="8"/>
      <name val="Arial"/>
      <family val="2"/>
    </font>
    <font>
      <sz val="11"/>
      <color indexed="8"/>
      <name val="Calibri"/>
      <family val="2"/>
    </font>
    <font>
      <sz val="11"/>
      <color indexed="9"/>
      <name val="Calibri"/>
      <family val="2"/>
    </font>
    <font>
      <sz val="11"/>
      <color indexed="36"/>
      <name val="Calibri"/>
      <family val="2"/>
    </font>
    <font>
      <b/>
      <sz val="11"/>
      <color indexed="50"/>
      <name val="Calibri"/>
      <family val="2"/>
    </font>
    <font>
      <b/>
      <sz val="11"/>
      <color indexed="9"/>
      <name val="Calibri"/>
      <family val="2"/>
    </font>
    <font>
      <i/>
      <sz val="11"/>
      <color indexed="23"/>
      <name val="Calibri"/>
      <family val="2"/>
    </font>
    <font>
      <sz val="11"/>
      <color indexed="17"/>
      <name val="Calibri"/>
      <family val="2"/>
    </font>
    <font>
      <b/>
      <sz val="15"/>
      <color indexed="18"/>
      <name val="Calibri"/>
      <family val="2"/>
    </font>
    <font>
      <b/>
      <sz val="13"/>
      <color indexed="18"/>
      <name val="Calibri"/>
      <family val="2"/>
    </font>
    <font>
      <b/>
      <sz val="11"/>
      <color indexed="18"/>
      <name val="Calibri"/>
      <family val="2"/>
    </font>
    <font>
      <sz val="11"/>
      <color indexed="53"/>
      <name val="Calibri"/>
      <family val="2"/>
    </font>
    <font>
      <sz val="11"/>
      <color indexed="50"/>
      <name val="Calibri"/>
      <family val="2"/>
    </font>
    <font>
      <sz val="11"/>
      <color indexed="59"/>
      <name val="Calibri"/>
      <family val="2"/>
    </font>
    <font>
      <b/>
      <sz val="11"/>
      <color indexed="63"/>
      <name val="Calibri"/>
      <family val="2"/>
    </font>
    <font>
      <b/>
      <sz val="18"/>
      <color indexed="18"/>
      <name val="Cambria"/>
      <family val="2"/>
    </font>
    <font>
      <b/>
      <sz val="11"/>
      <color indexed="8"/>
      <name val="Calibri"/>
      <family val="2"/>
    </font>
    <font>
      <sz val="11"/>
      <color indexed="10"/>
      <name val="Calibri"/>
      <family val="2"/>
    </font>
    <font>
      <sz val="12"/>
      <color indexed="10"/>
      <name val="Arial"/>
      <family val="2"/>
    </font>
    <font>
      <sz val="10"/>
      <name val="Century Gothic"/>
      <family val="1"/>
    </font>
    <font>
      <b/>
      <sz val="10"/>
      <name val="Century Gothic"/>
      <family val="1"/>
    </font>
    <font>
      <sz val="8"/>
      <name val="Century Gothic"/>
      <family val="1"/>
    </font>
    <font>
      <i/>
      <sz val="10"/>
      <name val="Century Gothic"/>
      <family val="1"/>
    </font>
    <font>
      <sz val="9"/>
      <name val="Century Gothic"/>
      <family val="1"/>
    </font>
    <font>
      <sz val="11"/>
      <name val="Century Gothic"/>
      <family val="1"/>
    </font>
    <font>
      <sz val="20"/>
      <name val="Century Gothic"/>
      <family val="1"/>
    </font>
    <font>
      <b/>
      <sz val="10"/>
      <color theme="1"/>
      <name val="Century Gothic"/>
      <family val="1"/>
    </font>
    <font>
      <sz val="22"/>
      <color theme="1"/>
      <name val="Arial"/>
      <family val="2"/>
    </font>
    <font>
      <b/>
      <sz val="20"/>
      <color theme="0" tint="-0.499984740745262"/>
      <name val="Century Gothic"/>
      <family val="1"/>
    </font>
    <font>
      <b/>
      <sz val="22"/>
      <color theme="3"/>
      <name val="Century Gothic"/>
      <family val="1"/>
    </font>
    <font>
      <sz val="12"/>
      <color theme="1"/>
      <name val="Arial"/>
      <family val="2"/>
    </font>
    <font>
      <sz val="11"/>
      <color theme="1"/>
      <name val="Calibri"/>
      <family val="2"/>
      <scheme val="minor"/>
    </font>
    <font>
      <u/>
      <sz val="10"/>
      <color theme="10"/>
      <name val="Arial"/>
    </font>
    <font>
      <b/>
      <sz val="22"/>
      <color theme="0"/>
      <name val="Century Gothic"/>
      <family val="2"/>
    </font>
  </fonts>
  <fills count="26">
    <fill>
      <patternFill patternType="none"/>
    </fill>
    <fill>
      <patternFill patternType="gray125"/>
    </fill>
    <fill>
      <patternFill patternType="solid">
        <fgColor indexed="47"/>
      </patternFill>
    </fill>
    <fill>
      <patternFill patternType="solid">
        <fgColor indexed="46"/>
      </patternFill>
    </fill>
    <fill>
      <patternFill patternType="solid">
        <fgColor indexed="41"/>
      </patternFill>
    </fill>
    <fill>
      <patternFill patternType="solid">
        <fgColor indexed="26"/>
      </patternFill>
    </fill>
    <fill>
      <patternFill patternType="solid">
        <fgColor indexed="51"/>
      </patternFill>
    </fill>
    <fill>
      <patternFill patternType="solid">
        <fgColor indexed="61"/>
      </patternFill>
    </fill>
    <fill>
      <patternFill patternType="solid">
        <fgColor indexed="52"/>
      </patternFill>
    </fill>
    <fill>
      <patternFill patternType="solid">
        <fgColor indexed="20"/>
      </patternFill>
    </fill>
    <fill>
      <patternFill patternType="solid">
        <fgColor indexed="40"/>
      </patternFill>
    </fill>
    <fill>
      <patternFill patternType="solid">
        <fgColor indexed="29"/>
      </patternFill>
    </fill>
    <fill>
      <patternFill patternType="solid">
        <fgColor indexed="14"/>
      </patternFill>
    </fill>
    <fill>
      <patternFill patternType="solid">
        <fgColor indexed="23"/>
      </patternFill>
    </fill>
    <fill>
      <patternFill patternType="solid">
        <fgColor indexed="15"/>
      </patternFill>
    </fill>
    <fill>
      <patternFill patternType="solid">
        <fgColor indexed="10"/>
      </patternFill>
    </fill>
    <fill>
      <patternFill patternType="solid">
        <fgColor indexed="45"/>
      </patternFill>
    </fill>
    <fill>
      <patternFill patternType="solid">
        <fgColor indexed="22"/>
      </patternFill>
    </fill>
    <fill>
      <patternFill patternType="solid">
        <fgColor indexed="55"/>
      </patternFill>
    </fill>
    <fill>
      <patternFill patternType="solid">
        <fgColor indexed="42"/>
      </patternFill>
    </fill>
    <fill>
      <patternFill patternType="solid">
        <fgColor indexed="22"/>
        <bgColor indexed="64"/>
      </patternFill>
    </fill>
    <fill>
      <patternFill patternType="solid">
        <fgColor rgb="FFEAEEF3"/>
        <bgColor indexed="64"/>
      </patternFill>
    </fill>
    <fill>
      <patternFill patternType="solid">
        <fgColor theme="3" tint="0.79998168889431442"/>
        <bgColor indexed="64"/>
      </patternFill>
    </fill>
    <fill>
      <patternFill patternType="solid">
        <fgColor theme="0"/>
        <bgColor indexed="64"/>
      </patternFill>
    </fill>
    <fill>
      <patternFill patternType="solid">
        <fgColor rgb="FF00BD32"/>
        <bgColor indexed="64"/>
      </patternFill>
    </fill>
    <fill>
      <patternFill patternType="solid">
        <fgColor theme="7" tint="0.59999389629810485"/>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0"/>
      </bottom>
      <diagonal/>
    </border>
    <border>
      <left/>
      <right/>
      <top/>
      <bottom style="thick">
        <color indexed="51"/>
      </bottom>
      <diagonal/>
    </border>
    <border>
      <left/>
      <right/>
      <top/>
      <bottom style="medium">
        <color indexed="52"/>
      </bottom>
      <diagonal/>
    </border>
    <border>
      <left/>
      <right/>
      <top/>
      <bottom style="double">
        <color indexed="50"/>
      </bottom>
      <diagonal/>
    </border>
    <border>
      <left style="thin">
        <color indexed="55"/>
      </left>
      <right style="thin">
        <color indexed="55"/>
      </right>
      <top style="thin">
        <color indexed="55"/>
      </top>
      <bottom style="thin">
        <color indexed="55"/>
      </bottom>
      <diagonal/>
    </border>
    <border>
      <left style="thin">
        <color indexed="63"/>
      </left>
      <right style="thin">
        <color indexed="63"/>
      </right>
      <top style="thin">
        <color indexed="63"/>
      </top>
      <bottom style="thin">
        <color indexed="63"/>
      </bottom>
      <diagonal/>
    </border>
    <border>
      <left/>
      <right/>
      <top style="thin">
        <color indexed="40"/>
      </top>
      <bottom style="double">
        <color indexed="40"/>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right style="thin">
        <color theme="0" tint="-0.249977111117893"/>
      </right>
      <top style="thin">
        <color theme="0" tint="-0.249977111117893"/>
      </top>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n">
        <color indexed="55"/>
      </left>
      <right style="thin">
        <color indexed="55"/>
      </right>
      <top/>
      <bottom style="thin">
        <color indexed="55"/>
      </bottom>
      <diagonal/>
    </border>
    <border>
      <left style="thin">
        <color indexed="55"/>
      </left>
      <right/>
      <top/>
      <bottom style="thin">
        <color indexed="55"/>
      </bottom>
      <diagonal/>
    </border>
    <border>
      <left style="thin">
        <color indexed="55"/>
      </left>
      <right/>
      <top style="thin">
        <color indexed="55"/>
      </top>
      <bottom style="thin">
        <color indexed="55"/>
      </bottom>
      <diagonal/>
    </border>
    <border>
      <left style="thick">
        <color theme="0" tint="-0.34998626667073579"/>
      </left>
      <right/>
      <top/>
      <bottom/>
      <diagonal/>
    </border>
    <border>
      <left style="thin">
        <color theme="0" tint="-0.249977111117893"/>
      </left>
      <right/>
      <top/>
      <bottom style="thin">
        <color theme="0" tint="-0.249977111117893"/>
      </bottom>
      <diagonal/>
    </border>
  </borders>
  <cellStyleXfs count="44">
    <xf numFmtId="0" fontId="0" fillId="0" borderId="0"/>
    <xf numFmtId="0" fontId="3" fillId="2"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2"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6"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8"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2" borderId="0" applyNumberFormat="0" applyBorder="0" applyAlignment="0" applyProtection="0"/>
    <xf numFmtId="0" fontId="4" fillId="9"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5" fillId="16" borderId="0" applyNumberFormat="0" applyBorder="0" applyAlignment="0" applyProtection="0"/>
    <xf numFmtId="0" fontId="6" fillId="17" borderId="1" applyNumberFormat="0" applyAlignment="0" applyProtection="0"/>
    <xf numFmtId="0" fontId="7" fillId="18" borderId="2" applyNumberFormat="0" applyAlignment="0" applyProtection="0"/>
    <xf numFmtId="0" fontId="8" fillId="0" borderId="0" applyNumberFormat="0" applyFill="0" applyBorder="0" applyAlignment="0" applyProtection="0"/>
    <xf numFmtId="0" fontId="9" fillId="19" borderId="0" applyNumberFormat="0" applyBorder="0" applyAlignment="0" applyProtection="0"/>
    <xf numFmtId="0" fontId="10" fillId="0" borderId="3" applyNumberFormat="0" applyFill="0" applyAlignment="0" applyProtection="0"/>
    <xf numFmtId="0" fontId="11" fillId="0" borderId="4" applyNumberFormat="0" applyFill="0" applyAlignment="0" applyProtection="0"/>
    <xf numFmtId="0" fontId="12" fillId="0" borderId="5" applyNumberFormat="0" applyFill="0" applyAlignment="0" applyProtection="0"/>
    <xf numFmtId="0" fontId="12" fillId="0" borderId="0" applyNumberFormat="0" applyFill="0" applyBorder="0" applyAlignment="0" applyProtection="0"/>
    <xf numFmtId="0" fontId="13" fillId="11" borderId="1" applyNumberFormat="0" applyAlignment="0" applyProtection="0"/>
    <xf numFmtId="0" fontId="14" fillId="0" borderId="6" applyNumberFormat="0" applyFill="0" applyAlignment="0" applyProtection="0"/>
    <xf numFmtId="0" fontId="15" fillId="5" borderId="0" applyNumberFormat="0" applyBorder="0" applyAlignment="0" applyProtection="0"/>
    <xf numFmtId="0" fontId="1" fillId="5" borderId="7" applyNumberFormat="0" applyFont="0" applyAlignment="0" applyProtection="0"/>
    <xf numFmtId="0" fontId="16" fillId="17" borderId="8" applyNumberFormat="0" applyAlignment="0" applyProtection="0"/>
    <xf numFmtId="0" fontId="17" fillId="0" borderId="0" applyNumberFormat="0" applyFill="0" applyBorder="0" applyAlignment="0" applyProtection="0"/>
    <xf numFmtId="0" fontId="18" fillId="0" borderId="9" applyNumberFormat="0" applyFill="0" applyAlignment="0" applyProtection="0"/>
    <xf numFmtId="0" fontId="19" fillId="0" borderId="0" applyNumberFormat="0" applyFill="0" applyBorder="0" applyAlignment="0" applyProtection="0"/>
    <xf numFmtId="0" fontId="33" fillId="0" borderId="0"/>
    <xf numFmtId="0" fontId="34" fillId="0" borderId="0" applyNumberFormat="0" applyFill="0" applyBorder="0" applyAlignment="0" applyProtection="0"/>
  </cellStyleXfs>
  <cellXfs count="67">
    <xf numFmtId="0" fontId="0" fillId="0" borderId="0" xfId="0"/>
    <xf numFmtId="0" fontId="1" fillId="0" borderId="0" xfId="0" applyFont="1"/>
    <xf numFmtId="0" fontId="20" fillId="0" borderId="0" xfId="0" applyFont="1" applyBorder="1" applyAlignment="1">
      <alignment horizontal="left"/>
    </xf>
    <xf numFmtId="0" fontId="0" fillId="0" borderId="0" xfId="0" applyAlignment="1">
      <alignment vertical="center"/>
    </xf>
    <xf numFmtId="0" fontId="21" fillId="0" borderId="0" xfId="0" applyFont="1" applyAlignment="1">
      <alignment vertical="center"/>
    </xf>
    <xf numFmtId="0" fontId="21" fillId="20" borderId="10" xfId="0" applyFont="1" applyFill="1" applyBorder="1" applyAlignment="1">
      <alignment horizontal="center" vertical="center"/>
    </xf>
    <xf numFmtId="0" fontId="21" fillId="0" borderId="10" xfId="0" applyFont="1" applyBorder="1" applyAlignment="1">
      <alignment horizontal="left" vertical="center" indent="1"/>
    </xf>
    <xf numFmtId="164" fontId="21" fillId="0" borderId="10" xfId="0" applyNumberFormat="1" applyFont="1" applyBorder="1" applyAlignment="1">
      <alignment horizontal="left" vertical="center" indent="1"/>
    </xf>
    <xf numFmtId="0" fontId="21" fillId="20" borderId="10" xfId="0" applyFont="1" applyFill="1" applyBorder="1" applyAlignment="1">
      <alignment horizontal="left" vertical="center" indent="1"/>
    </xf>
    <xf numFmtId="0" fontId="0" fillId="0" borderId="0" xfId="0" applyAlignment="1">
      <alignment horizontal="center" vertical="center" wrapText="1"/>
    </xf>
    <xf numFmtId="0" fontId="21" fillId="0" borderId="0" xfId="0" applyFont="1"/>
    <xf numFmtId="0" fontId="22" fillId="0" borderId="0" xfId="0" applyFont="1"/>
    <xf numFmtId="0" fontId="21" fillId="0" borderId="0" xfId="0" applyFont="1" applyAlignment="1">
      <alignment horizontal="center" vertical="center" wrapText="1"/>
    </xf>
    <xf numFmtId="0" fontId="21" fillId="0" borderId="0" xfId="0" applyFont="1" applyAlignment="1">
      <alignment horizontal="center" vertical="center"/>
    </xf>
    <xf numFmtId="0" fontId="27" fillId="0" borderId="0" xfId="0" applyFont="1"/>
    <xf numFmtId="0" fontId="1" fillId="0" borderId="0" xfId="0" applyFont="1" applyAlignment="1">
      <alignment vertical="center"/>
    </xf>
    <xf numFmtId="0" fontId="21" fillId="20" borderId="10" xfId="0" applyNumberFormat="1" applyFont="1" applyFill="1" applyBorder="1" applyAlignment="1">
      <alignment horizontal="center" vertical="center"/>
    </xf>
    <xf numFmtId="0" fontId="0" fillId="0" borderId="0" xfId="0" applyAlignment="1">
      <alignment horizontal="center" vertical="center"/>
    </xf>
    <xf numFmtId="0" fontId="23" fillId="0" borderId="0" xfId="0" applyNumberFormat="1" applyFont="1" applyAlignment="1">
      <alignment horizontal="center" vertical="center"/>
    </xf>
    <xf numFmtId="0" fontId="2" fillId="0" borderId="0" xfId="0" applyNumberFormat="1" applyFont="1" applyAlignment="1">
      <alignment horizontal="center" vertical="center"/>
    </xf>
    <xf numFmtId="0" fontId="21" fillId="22" borderId="10" xfId="0" applyFont="1" applyFill="1" applyBorder="1" applyAlignment="1">
      <alignment horizontal="center" vertical="center"/>
    </xf>
    <xf numFmtId="0" fontId="21" fillId="22" borderId="10" xfId="0" quotePrefix="1" applyFont="1" applyFill="1" applyBorder="1" applyAlignment="1">
      <alignment horizontal="center" vertical="center"/>
    </xf>
    <xf numFmtId="0" fontId="21" fillId="0" borderId="10" xfId="0" applyFont="1" applyFill="1" applyBorder="1" applyAlignment="1">
      <alignment horizontal="center" vertical="center"/>
    </xf>
    <xf numFmtId="0" fontId="23" fillId="21" borderId="10" xfId="0" applyNumberFormat="1" applyFont="1" applyFill="1" applyBorder="1" applyAlignment="1">
      <alignment horizontal="center" vertical="center"/>
    </xf>
    <xf numFmtId="2" fontId="23" fillId="21" borderId="10" xfId="0" applyNumberFormat="1" applyFont="1" applyFill="1" applyBorder="1" applyAlignment="1">
      <alignment horizontal="center" vertical="center"/>
    </xf>
    <xf numFmtId="0" fontId="21" fillId="21" borderId="10" xfId="0" applyFont="1" applyFill="1" applyBorder="1" applyAlignment="1">
      <alignment horizontal="center" vertical="center"/>
    </xf>
    <xf numFmtId="0" fontId="21" fillId="0" borderId="7" xfId="0" applyNumberFormat="1" applyFont="1" applyFill="1" applyBorder="1" applyAlignment="1">
      <alignment horizontal="center" vertical="center"/>
    </xf>
    <xf numFmtId="0" fontId="21" fillId="0" borderId="11" xfId="0" applyFont="1" applyFill="1" applyBorder="1" applyAlignment="1">
      <alignment horizontal="center" vertical="center"/>
    </xf>
    <xf numFmtId="2" fontId="21" fillId="21" borderId="10" xfId="0" applyNumberFormat="1" applyFont="1" applyFill="1" applyBorder="1" applyAlignment="1">
      <alignment horizontal="center" vertical="center"/>
    </xf>
    <xf numFmtId="2" fontId="24" fillId="21" borderId="10" xfId="0" applyNumberFormat="1" applyFont="1" applyFill="1" applyBorder="1" applyAlignment="1">
      <alignment horizontal="center" vertical="center"/>
    </xf>
    <xf numFmtId="0" fontId="21" fillId="0" borderId="17" xfId="0" applyNumberFormat="1" applyFont="1" applyFill="1" applyBorder="1" applyAlignment="1">
      <alignment horizontal="center" vertical="center"/>
    </xf>
    <xf numFmtId="2" fontId="21" fillId="21" borderId="15" xfId="0" applyNumberFormat="1" applyFont="1" applyFill="1" applyBorder="1" applyAlignment="1">
      <alignment horizontal="center" vertical="center"/>
    </xf>
    <xf numFmtId="2" fontId="24" fillId="21" borderId="15" xfId="0" applyNumberFormat="1" applyFont="1" applyFill="1" applyBorder="1" applyAlignment="1">
      <alignment horizontal="center" vertical="center"/>
    </xf>
    <xf numFmtId="0" fontId="28" fillId="22" borderId="10" xfId="0" applyFont="1" applyFill="1" applyBorder="1" applyAlignment="1">
      <alignment horizontal="center" vertical="center"/>
    </xf>
    <xf numFmtId="0" fontId="28" fillId="22" borderId="10" xfId="0" applyFont="1" applyFill="1" applyBorder="1" applyAlignment="1">
      <alignment horizontal="center" vertical="center" wrapText="1"/>
    </xf>
    <xf numFmtId="0" fontId="21" fillId="0" borderId="18" xfId="0" applyNumberFormat="1" applyFont="1" applyFill="1" applyBorder="1" applyAlignment="1">
      <alignment horizontal="center" vertical="center"/>
    </xf>
    <xf numFmtId="0" fontId="21" fillId="0" borderId="19" xfId="0" applyNumberFormat="1" applyFont="1" applyFill="1" applyBorder="1" applyAlignment="1">
      <alignment horizontal="center" vertical="center"/>
    </xf>
    <xf numFmtId="0" fontId="29" fillId="0" borderId="0" xfId="0" applyFont="1" applyAlignment="1">
      <alignment vertical="center"/>
    </xf>
    <xf numFmtId="0" fontId="30" fillId="23" borderId="0" xfId="0" applyFont="1" applyFill="1" applyAlignment="1">
      <alignment vertical="center"/>
    </xf>
    <xf numFmtId="0" fontId="31" fillId="23" borderId="0" xfId="0" applyFont="1" applyFill="1" applyAlignment="1">
      <alignment vertical="center"/>
    </xf>
    <xf numFmtId="0" fontId="29" fillId="23" borderId="0" xfId="0" applyFont="1" applyFill="1" applyAlignment="1">
      <alignment vertical="center"/>
    </xf>
    <xf numFmtId="0" fontId="32" fillId="0" borderId="0" xfId="0" applyFont="1"/>
    <xf numFmtId="0" fontId="33" fillId="0" borderId="0" xfId="42"/>
    <xf numFmtId="0" fontId="32" fillId="0" borderId="20" xfId="42" applyFont="1" applyBorder="1" applyAlignment="1">
      <alignment horizontal="left" vertical="center" wrapText="1" indent="2"/>
    </xf>
    <xf numFmtId="0" fontId="28" fillId="22" borderId="10" xfId="0" applyFont="1" applyFill="1" applyBorder="1" applyAlignment="1">
      <alignment horizontal="left" vertical="center" indent="1"/>
    </xf>
    <xf numFmtId="0" fontId="21" fillId="0" borderId="10" xfId="0" applyFont="1" applyFill="1" applyBorder="1" applyAlignment="1">
      <alignment horizontal="left" vertical="center" indent="1"/>
    </xf>
    <xf numFmtId="0" fontId="21" fillId="0" borderId="0" xfId="0" applyFont="1" applyAlignment="1">
      <alignment horizontal="right" wrapText="1" indent="1"/>
    </xf>
    <xf numFmtId="0" fontId="21" fillId="0" borderId="0" xfId="0" applyFont="1" applyBorder="1" applyAlignment="1">
      <alignment horizontal="right" vertical="center" wrapText="1" indent="1"/>
    </xf>
    <xf numFmtId="0" fontId="21" fillId="0" borderId="0" xfId="0" applyFont="1" applyBorder="1" applyAlignment="1">
      <alignment horizontal="left" vertical="center"/>
    </xf>
    <xf numFmtId="165" fontId="26" fillId="0" borderId="7" xfId="0" applyNumberFormat="1" applyFont="1" applyBorder="1" applyAlignment="1">
      <alignment horizontal="center" vertical="center"/>
    </xf>
    <xf numFmtId="0" fontId="22" fillId="21" borderId="10" xfId="0" applyFont="1" applyFill="1" applyBorder="1" applyAlignment="1">
      <alignment horizontal="center" vertical="center" wrapText="1"/>
    </xf>
    <xf numFmtId="0" fontId="22" fillId="21" borderId="16" xfId="0" applyFont="1" applyFill="1" applyBorder="1" applyAlignment="1">
      <alignment horizontal="center" vertical="center" wrapText="1"/>
    </xf>
    <xf numFmtId="0" fontId="22" fillId="21" borderId="14" xfId="0" applyFont="1" applyFill="1" applyBorder="1" applyAlignment="1">
      <alignment horizontal="center" vertical="center" wrapText="1"/>
    </xf>
    <xf numFmtId="0" fontId="21" fillId="0" borderId="15" xfId="0" applyFont="1" applyFill="1" applyBorder="1" applyAlignment="1">
      <alignment horizontal="center" vertical="center"/>
    </xf>
    <xf numFmtId="0" fontId="21" fillId="0" borderId="21" xfId="0" applyFont="1" applyFill="1" applyBorder="1" applyAlignment="1">
      <alignment horizontal="center" vertical="center"/>
    </xf>
    <xf numFmtId="0" fontId="21" fillId="21" borderId="10" xfId="0" applyNumberFormat="1" applyFont="1" applyFill="1" applyBorder="1" applyAlignment="1">
      <alignment horizontal="center" vertical="center"/>
    </xf>
    <xf numFmtId="0" fontId="21" fillId="25" borderId="10" xfId="0" applyFont="1" applyFill="1" applyBorder="1" applyAlignment="1">
      <alignment horizontal="right" wrapText="1" indent="1"/>
    </xf>
    <xf numFmtId="165" fontId="26" fillId="21" borderId="10" xfId="0" applyNumberFormat="1" applyFont="1" applyFill="1" applyBorder="1" applyAlignment="1">
      <alignment horizontal="center" vertical="center"/>
    </xf>
    <xf numFmtId="2" fontId="26" fillId="21" borderId="10" xfId="0" applyNumberFormat="1" applyFont="1" applyFill="1" applyBorder="1" applyAlignment="1">
      <alignment horizontal="center" vertical="center"/>
    </xf>
    <xf numFmtId="0" fontId="22" fillId="0" borderId="0" xfId="0" applyFont="1" applyAlignment="1">
      <alignment horizontal="right" vertical="center" wrapText="1" indent="1"/>
    </xf>
    <xf numFmtId="0" fontId="28" fillId="22" borderId="10" xfId="0" applyFont="1" applyFill="1" applyBorder="1" applyAlignment="1">
      <alignment horizontal="left" vertical="center" indent="1"/>
    </xf>
    <xf numFmtId="0" fontId="22" fillId="21" borderId="11" xfId="0" applyFont="1" applyFill="1" applyBorder="1" applyAlignment="1">
      <alignment horizontal="center" vertical="center"/>
    </xf>
    <xf numFmtId="0" fontId="22" fillId="21" borderId="12" xfId="0" applyFont="1" applyFill="1" applyBorder="1" applyAlignment="1">
      <alignment horizontal="center" vertical="center"/>
    </xf>
    <xf numFmtId="0" fontId="22" fillId="21" borderId="13" xfId="0" applyFont="1" applyFill="1" applyBorder="1" applyAlignment="1">
      <alignment horizontal="center" vertical="center"/>
    </xf>
    <xf numFmtId="0" fontId="28" fillId="22" borderId="10" xfId="0" applyFont="1" applyFill="1" applyBorder="1" applyAlignment="1">
      <alignment horizontal="center" vertical="center" wrapText="1"/>
    </xf>
    <xf numFmtId="0" fontId="22" fillId="22" borderId="10" xfId="0" applyFont="1" applyFill="1" applyBorder="1" applyAlignment="1">
      <alignment horizontal="center" vertical="center"/>
    </xf>
    <xf numFmtId="0" fontId="35" fillId="24" borderId="0" xfId="43" applyFont="1" applyFill="1" applyAlignment="1">
      <alignment horizontal="center" vertical="center"/>
    </xf>
  </cellXfs>
  <cellStyles count="44">
    <cellStyle name="20% — акцент1" xfId="1" builtinId="30" customBuiltin="1"/>
    <cellStyle name="20% — акцент2" xfId="2" builtinId="34" customBuiltin="1"/>
    <cellStyle name="20% — акцент3" xfId="3" builtinId="38" customBuiltin="1"/>
    <cellStyle name="20% — акцент4" xfId="4" builtinId="42" customBuiltin="1"/>
    <cellStyle name="20% — акцент5" xfId="5" builtinId="46" customBuiltin="1"/>
    <cellStyle name="20% — акцент6" xfId="6" builtinId="50" customBuiltin="1"/>
    <cellStyle name="40% — акцент1" xfId="7" builtinId="31" customBuiltin="1"/>
    <cellStyle name="40% — акцент2" xfId="8" builtinId="35" customBuiltin="1"/>
    <cellStyle name="40% — акцент3" xfId="9" builtinId="39" customBuiltin="1"/>
    <cellStyle name="40% — акцент4" xfId="10" builtinId="43" customBuiltin="1"/>
    <cellStyle name="40% — акцент5" xfId="11" builtinId="47" customBuiltin="1"/>
    <cellStyle name="40% — акцент6" xfId="12" builtinId="51" customBuiltin="1"/>
    <cellStyle name="60% — акцент1" xfId="13" builtinId="32" customBuiltin="1"/>
    <cellStyle name="60% — акцент2" xfId="14" builtinId="36" customBuiltin="1"/>
    <cellStyle name="60% — акцент3" xfId="15" builtinId="40" customBuiltin="1"/>
    <cellStyle name="60% — акцент4" xfId="16" builtinId="44" customBuiltin="1"/>
    <cellStyle name="60% — акцент5" xfId="17" builtinId="48" customBuiltin="1"/>
    <cellStyle name="60% — акцент6" xfId="18" builtinId="52" customBuiltin="1"/>
    <cellStyle name="Normal 2" xfId="42" xr:uid="{FADBA74D-6EB4-C443-8A2D-1C8498BB2FF3}"/>
    <cellStyle name="Акцент1" xfId="19" builtinId="29" customBuiltin="1"/>
    <cellStyle name="Акцент2" xfId="20" builtinId="33" customBuiltin="1"/>
    <cellStyle name="Акцент3" xfId="21" builtinId="37" customBuiltin="1"/>
    <cellStyle name="Акцент4" xfId="22" builtinId="41" customBuiltin="1"/>
    <cellStyle name="Акцент5" xfId="23" builtinId="45" customBuiltin="1"/>
    <cellStyle name="Акцент6" xfId="24" builtinId="49" customBuiltin="1"/>
    <cellStyle name="Ввод " xfId="34" builtinId="20" customBuiltin="1"/>
    <cellStyle name="Вывод" xfId="38" builtinId="21" customBuiltin="1"/>
    <cellStyle name="Вычисление" xfId="26" builtinId="22" customBuiltin="1"/>
    <cellStyle name="Гиперссылка" xfId="43" builtinId="8"/>
    <cellStyle name="Заголовок 1" xfId="30" builtinId="16" customBuiltin="1"/>
    <cellStyle name="Заголовок 2" xfId="31" builtinId="17" customBuiltin="1"/>
    <cellStyle name="Заголовок 3" xfId="32" builtinId="18" customBuiltin="1"/>
    <cellStyle name="Заголовок 4" xfId="33" builtinId="19" customBuiltin="1"/>
    <cellStyle name="Итог" xfId="40" builtinId="25" customBuiltin="1"/>
    <cellStyle name="Контрольная ячейка" xfId="27" builtinId="23" customBuiltin="1"/>
    <cellStyle name="Название" xfId="39" builtinId="15" customBuiltin="1"/>
    <cellStyle name="Нейтральный" xfId="36" builtinId="28" customBuiltin="1"/>
    <cellStyle name="Обычный" xfId="0" builtinId="0"/>
    <cellStyle name="Плохой" xfId="25" builtinId="27" customBuiltin="1"/>
    <cellStyle name="Пояснение" xfId="28" builtinId="53" customBuiltin="1"/>
    <cellStyle name="Примечание" xfId="37" builtinId="10" customBuiltin="1"/>
    <cellStyle name="Связанная ячейка" xfId="35" builtinId="24" customBuiltin="1"/>
    <cellStyle name="Текст предупреждения" xfId="41" builtinId="11" customBuiltin="1"/>
    <cellStyle name="Хороший" xfId="29" builtinId="26" customBuiltin="1"/>
  </cellStyles>
  <dxfs count="6">
    <dxf>
      <font>
        <b val="0"/>
        <i val="0"/>
        <color rgb="FFC00000"/>
      </font>
      <fill>
        <patternFill>
          <bgColor theme="3" tint="0.79998168889431442"/>
        </patternFill>
      </fill>
    </dxf>
    <dxf>
      <font>
        <b val="0"/>
        <i val="0"/>
      </font>
      <fill>
        <patternFill>
          <bgColor theme="7" tint="0.59996337778862885"/>
        </patternFill>
      </fill>
    </dxf>
    <dxf>
      <font>
        <b val="0"/>
        <i val="0"/>
        <color rgb="FFC00000"/>
      </font>
      <fill>
        <patternFill>
          <bgColor theme="3" tint="0.79998168889431442"/>
        </patternFill>
      </fill>
    </dxf>
    <dxf>
      <font>
        <b val="0"/>
        <i val="0"/>
      </font>
      <fill>
        <patternFill>
          <bgColor theme="7" tint="0.59996337778862885"/>
        </patternFill>
      </fill>
    </dxf>
    <dxf>
      <font>
        <b val="0"/>
        <i val="0"/>
        <color rgb="FFC00000"/>
      </font>
      <fill>
        <patternFill>
          <bgColor theme="3" tint="0.79998168889431442"/>
        </patternFill>
      </fill>
    </dxf>
    <dxf>
      <font>
        <b val="0"/>
        <i val="0"/>
      </font>
      <fill>
        <patternFill>
          <bgColor theme="7" tint="0.59996337778862885"/>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5FF25F"/>
      <rgbColor rgb="000000FF"/>
      <rgbColor rgb="00FFFF00"/>
      <rgbColor rgb="00DE3018"/>
      <rgbColor rgb="0053D4C9"/>
      <rgbColor rgb="006B0C00"/>
      <rgbColor rgb="00006500"/>
      <rgbColor rgb="00182C63"/>
      <rgbColor rgb="00819C00"/>
      <rgbColor rgb="00C9B783"/>
      <rgbColor rgb="00007F74"/>
      <rgbColor rgb="00F0F0F0"/>
      <rgbColor rgb="00666666"/>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799FC4"/>
      <rgbColor rgb="00C1F1ED"/>
      <rgbColor rgb="00D6F4D9"/>
      <rgbColor rgb="00FFFFCC"/>
      <rgbColor rgb="00C9DAFB"/>
      <rgbColor rgb="00FAC8D7"/>
      <rgbColor rgb="00F3F0E4"/>
      <rgbColor rgb="00E4E8F3"/>
      <rgbColor rgb="001849B5"/>
      <rgbColor rgb="0036ACA2"/>
      <rgbColor rgb="00F0BA00"/>
      <rgbColor rgb="00BCC5E1"/>
      <rgbColor rgb="008394C9"/>
      <rgbColor rgb="003B4E87"/>
      <rgbColor rgb="0087743B"/>
      <rgbColor rgb="00C0C0C0"/>
      <rgbColor rgb="00003366"/>
      <rgbColor rgb="00109618"/>
      <rgbColor rgb="00085108"/>
      <rgbColor rgb="00635100"/>
      <rgbColor rgb="00273359"/>
      <rgbColor rgb="00E1D8BC"/>
      <rgbColor rgb="00594C27"/>
      <rgbColor rgb="00333333"/>
    </indexedColors>
    <mruColors>
      <color rgb="FFE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2131438721136759E-2"/>
          <c:y val="7.7481840193704604E-2"/>
          <c:w val="0.92450609082390456"/>
          <c:h val="0.84745762711864403"/>
        </c:manualLayout>
      </c:layout>
      <c:barChart>
        <c:barDir val="bar"/>
        <c:grouping val="stacked"/>
        <c:varyColors val="0"/>
        <c:ser>
          <c:idx val="0"/>
          <c:order val="0"/>
          <c:tx>
            <c:strRef>
              <c:f>'Critical Path Tracking'!$CA$37</c:f>
              <c:strCache>
                <c:ptCount val="1"/>
                <c:pt idx="0">
                  <c:v>ES</c:v>
                </c:pt>
              </c:strCache>
            </c:strRef>
          </c:tx>
          <c:spPr>
            <a:noFill/>
            <a:ln w="25400">
              <a:noFill/>
            </a:ln>
          </c:spPr>
          <c:invertIfNegative val="0"/>
          <c:cat>
            <c:strRef>
              <c:f>'Critical Path Tracking'!$C$9:$C$28</c:f>
              <c:strCache>
                <c:ptCount val="20"/>
                <c:pt idx="0">
                  <c:v>START</c:v>
                </c:pt>
                <c:pt idx="1">
                  <c:v>Task 2</c:v>
                </c:pt>
                <c:pt idx="2">
                  <c:v>Task 3</c:v>
                </c:pt>
                <c:pt idx="3">
                  <c:v>Task 4</c:v>
                </c:pt>
                <c:pt idx="4">
                  <c:v>Task 5</c:v>
                </c:pt>
                <c:pt idx="5">
                  <c:v>Task 6</c:v>
                </c:pt>
                <c:pt idx="6">
                  <c:v>Task 7</c:v>
                </c:pt>
                <c:pt idx="7">
                  <c:v>Task 8</c:v>
                </c:pt>
                <c:pt idx="8">
                  <c:v>Task 9</c:v>
                </c:pt>
                <c:pt idx="9">
                  <c:v>Task 10</c:v>
                </c:pt>
                <c:pt idx="10">
                  <c:v>Task 11</c:v>
                </c:pt>
                <c:pt idx="11">
                  <c:v>Task 12</c:v>
                </c:pt>
                <c:pt idx="12">
                  <c:v>Task 13</c:v>
                </c:pt>
                <c:pt idx="13">
                  <c:v>Task 14</c:v>
                </c:pt>
                <c:pt idx="14">
                  <c:v>Task 15</c:v>
                </c:pt>
                <c:pt idx="15">
                  <c:v>Task 16</c:v>
                </c:pt>
                <c:pt idx="16">
                  <c:v>Task 17</c:v>
                </c:pt>
                <c:pt idx="17">
                  <c:v>Task 18</c:v>
                </c:pt>
                <c:pt idx="18">
                  <c:v>Task 19</c:v>
                </c:pt>
                <c:pt idx="19">
                  <c:v>FINISH</c:v>
                </c:pt>
              </c:strCache>
            </c:strRef>
          </c:cat>
          <c:val>
            <c:numRef>
              <c:f>'Critical Path Tracking'!$CA$38:$CA$57</c:f>
              <c:numCache>
                <c:formatCode>General</c:formatCode>
                <c:ptCount val="20"/>
                <c:pt idx="0">
                  <c:v>#N/A</c:v>
                </c:pt>
                <c:pt idx="1">
                  <c:v>0</c:v>
                </c:pt>
                <c:pt idx="2">
                  <c:v>0</c:v>
                </c:pt>
                <c:pt idx="3">
                  <c:v>4</c:v>
                </c:pt>
                <c:pt idx="4">
                  <c:v>4</c:v>
                </c:pt>
                <c:pt idx="5">
                  <c:v>9.6666666666666679</c:v>
                </c:pt>
                <c:pt idx="6">
                  <c:v>12.666666666666668</c:v>
                </c:pt>
                <c:pt idx="7">
                  <c:v>20</c:v>
                </c:pt>
                <c:pt idx="8">
                  <c:v>23</c:v>
                </c:pt>
                <c:pt idx="9">
                  <c:v>23</c:v>
                </c:pt>
                <c:pt idx="10">
                  <c:v>26</c:v>
                </c:pt>
                <c:pt idx="11">
                  <c:v>26</c:v>
                </c:pt>
                <c:pt idx="12">
                  <c:v>29</c:v>
                </c:pt>
                <c:pt idx="13">
                  <c:v>32</c:v>
                </c:pt>
                <c:pt idx="14">
                  <c:v>35</c:v>
                </c:pt>
                <c:pt idx="15">
                  <c:v>38</c:v>
                </c:pt>
                <c:pt idx="16">
                  <c:v>41</c:v>
                </c:pt>
                <c:pt idx="17">
                  <c:v>44</c:v>
                </c:pt>
                <c:pt idx="18">
                  <c:v>47</c:v>
                </c:pt>
                <c:pt idx="19">
                  <c:v>#N/A</c:v>
                </c:pt>
              </c:numCache>
            </c:numRef>
          </c:val>
          <c:extLst>
            <c:ext xmlns:c16="http://schemas.microsoft.com/office/drawing/2014/chart" uri="{C3380CC4-5D6E-409C-BE32-E72D297353CC}">
              <c16:uniqueId val="{00000000-BBA2-4B18-AB23-C8C1D2B5F2A4}"/>
            </c:ext>
          </c:extLst>
        </c:ser>
        <c:ser>
          <c:idx val="1"/>
          <c:order val="1"/>
          <c:tx>
            <c:v>Critical</c:v>
          </c:tx>
          <c:spPr>
            <a:solidFill>
              <a:srgbClr val="FFC000"/>
            </a:solidFill>
            <a:ln w="12700">
              <a:noFill/>
              <a:prstDash val="solid"/>
            </a:ln>
          </c:spPr>
          <c:invertIfNegative val="0"/>
          <c:cat>
            <c:strRef>
              <c:f>'Critical Path Tracking'!$C$9:$C$28</c:f>
              <c:strCache>
                <c:ptCount val="20"/>
                <c:pt idx="0">
                  <c:v>START</c:v>
                </c:pt>
                <c:pt idx="1">
                  <c:v>Task 2</c:v>
                </c:pt>
                <c:pt idx="2">
                  <c:v>Task 3</c:v>
                </c:pt>
                <c:pt idx="3">
                  <c:v>Task 4</c:v>
                </c:pt>
                <c:pt idx="4">
                  <c:v>Task 5</c:v>
                </c:pt>
                <c:pt idx="5">
                  <c:v>Task 6</c:v>
                </c:pt>
                <c:pt idx="6">
                  <c:v>Task 7</c:v>
                </c:pt>
                <c:pt idx="7">
                  <c:v>Task 8</c:v>
                </c:pt>
                <c:pt idx="8">
                  <c:v>Task 9</c:v>
                </c:pt>
                <c:pt idx="9">
                  <c:v>Task 10</c:v>
                </c:pt>
                <c:pt idx="10">
                  <c:v>Task 11</c:v>
                </c:pt>
                <c:pt idx="11">
                  <c:v>Task 12</c:v>
                </c:pt>
                <c:pt idx="12">
                  <c:v>Task 13</c:v>
                </c:pt>
                <c:pt idx="13">
                  <c:v>Task 14</c:v>
                </c:pt>
                <c:pt idx="14">
                  <c:v>Task 15</c:v>
                </c:pt>
                <c:pt idx="15">
                  <c:v>Task 16</c:v>
                </c:pt>
                <c:pt idx="16">
                  <c:v>Task 17</c:v>
                </c:pt>
                <c:pt idx="17">
                  <c:v>Task 18</c:v>
                </c:pt>
                <c:pt idx="18">
                  <c:v>Task 19</c:v>
                </c:pt>
                <c:pt idx="19">
                  <c:v>FINISH</c:v>
                </c:pt>
              </c:strCache>
            </c:strRef>
          </c:cat>
          <c:val>
            <c:numRef>
              <c:f>'Critical Path Tracking'!$CB$38:$CB$57</c:f>
              <c:numCache>
                <c:formatCode>0.00</c:formatCode>
                <c:ptCount val="20"/>
                <c:pt idx="0">
                  <c:v>#N/A</c:v>
                </c:pt>
                <c:pt idx="1">
                  <c:v>4</c:v>
                </c:pt>
                <c:pt idx="2">
                  <c:v>#N/A</c:v>
                </c:pt>
                <c:pt idx="3">
                  <c:v>5.666666666666667</c:v>
                </c:pt>
                <c:pt idx="4">
                  <c:v>#N/A</c:v>
                </c:pt>
                <c:pt idx="5">
                  <c:v>3</c:v>
                </c:pt>
                <c:pt idx="6">
                  <c:v>7.333333333333333</c:v>
                </c:pt>
                <c:pt idx="7">
                  <c:v>3</c:v>
                </c:pt>
                <c:pt idx="8">
                  <c:v>#N/A</c:v>
                </c:pt>
                <c:pt idx="9">
                  <c:v>3</c:v>
                </c:pt>
                <c:pt idx="10">
                  <c:v>#N/A</c:v>
                </c:pt>
                <c:pt idx="11">
                  <c:v>3</c:v>
                </c:pt>
                <c:pt idx="12">
                  <c:v>3</c:v>
                </c:pt>
                <c:pt idx="13">
                  <c:v>3</c:v>
                </c:pt>
                <c:pt idx="14">
                  <c:v>3</c:v>
                </c:pt>
                <c:pt idx="15">
                  <c:v>3</c:v>
                </c:pt>
                <c:pt idx="16">
                  <c:v>3</c:v>
                </c:pt>
                <c:pt idx="17">
                  <c:v>3</c:v>
                </c:pt>
                <c:pt idx="18">
                  <c:v>3</c:v>
                </c:pt>
                <c:pt idx="19">
                  <c:v>#N/A</c:v>
                </c:pt>
              </c:numCache>
            </c:numRef>
          </c:val>
          <c:extLst>
            <c:ext xmlns:c16="http://schemas.microsoft.com/office/drawing/2014/chart" uri="{C3380CC4-5D6E-409C-BE32-E72D297353CC}">
              <c16:uniqueId val="{00000001-BBA2-4B18-AB23-C8C1D2B5F2A4}"/>
            </c:ext>
          </c:extLst>
        </c:ser>
        <c:ser>
          <c:idx val="4"/>
          <c:order val="2"/>
          <c:tx>
            <c:v>Flexible</c:v>
          </c:tx>
          <c:spPr>
            <a:solidFill>
              <a:srgbClr val="00B0F0"/>
            </a:solidFill>
            <a:ln w="12700">
              <a:noFill/>
              <a:prstDash val="solid"/>
            </a:ln>
          </c:spPr>
          <c:invertIfNegative val="1"/>
          <c:val>
            <c:numRef>
              <c:f>'Critical Path Tracking'!$CE$38:$CE$57</c:f>
              <c:numCache>
                <c:formatCode>0.00</c:formatCode>
                <c:ptCount val="20"/>
                <c:pt idx="0">
                  <c:v>#N/A</c:v>
                </c:pt>
                <c:pt idx="1">
                  <c:v>#N/A</c:v>
                </c:pt>
                <c:pt idx="2">
                  <c:v>4</c:v>
                </c:pt>
                <c:pt idx="3">
                  <c:v>#N/A</c:v>
                </c:pt>
                <c:pt idx="4">
                  <c:v>4</c:v>
                </c:pt>
                <c:pt idx="5">
                  <c:v>#N/A</c:v>
                </c:pt>
                <c:pt idx="6">
                  <c:v>#N/A</c:v>
                </c:pt>
                <c:pt idx="7">
                  <c:v>#N/A</c:v>
                </c:pt>
                <c:pt idx="8">
                  <c:v>3</c:v>
                </c:pt>
                <c:pt idx="9">
                  <c:v>#N/A</c:v>
                </c:pt>
                <c:pt idx="10">
                  <c:v>3</c:v>
                </c:pt>
                <c:pt idx="11">
                  <c:v>#N/A</c:v>
                </c:pt>
                <c:pt idx="12">
                  <c:v>#N/A</c:v>
                </c:pt>
                <c:pt idx="13">
                  <c:v>#N/A</c:v>
                </c:pt>
                <c:pt idx="14">
                  <c:v>#N/A</c:v>
                </c:pt>
                <c:pt idx="15">
                  <c:v>#N/A</c:v>
                </c:pt>
                <c:pt idx="16">
                  <c:v>#N/A</c:v>
                </c:pt>
                <c:pt idx="17">
                  <c:v>#N/A</c:v>
                </c:pt>
                <c:pt idx="18">
                  <c:v>#N/A</c:v>
                </c:pt>
                <c:pt idx="19">
                  <c:v>#N/A</c:v>
                </c:pt>
              </c:numCache>
            </c:numRef>
          </c:val>
          <c:extLst>
            <c:ext xmlns:c14="http://schemas.microsoft.com/office/drawing/2007/8/2/chart" uri="{6F2FDCE9-48DA-4B69-8628-5D25D57E5C99}">
              <c14:invertSolidFillFmt>
                <c14:spPr xmlns:c14="http://schemas.microsoft.com/office/drawing/2007/8/2/chart">
                  <a:solidFill>
                    <a:srgbClr val="FFFFFF"/>
                  </a:solidFill>
                  <a:ln w="12700">
                    <a:noFill/>
                    <a:prstDash val="solid"/>
                  </a:ln>
                </c14:spPr>
              </c14:invertSolidFillFmt>
            </c:ext>
            <c:ext xmlns:c16="http://schemas.microsoft.com/office/drawing/2014/chart" uri="{C3380CC4-5D6E-409C-BE32-E72D297353CC}">
              <c16:uniqueId val="{00000002-BBA2-4B18-AB23-C8C1D2B5F2A4}"/>
            </c:ext>
          </c:extLst>
        </c:ser>
        <c:ser>
          <c:idx val="2"/>
          <c:order val="3"/>
          <c:tx>
            <c:strRef>
              <c:f>'Critical Path Tracking'!$CH$37</c:f>
              <c:strCache>
                <c:ptCount val="1"/>
                <c:pt idx="0">
                  <c:v>SLACK</c:v>
                </c:pt>
              </c:strCache>
            </c:strRef>
          </c:tx>
          <c:spPr>
            <a:solidFill>
              <a:srgbClr val="92D050"/>
            </a:solidFill>
            <a:ln w="25400">
              <a:noFill/>
            </a:ln>
          </c:spPr>
          <c:invertIfNegative val="0"/>
          <c:cat>
            <c:strRef>
              <c:f>'Critical Path Tracking'!$C$9:$C$28</c:f>
              <c:strCache>
                <c:ptCount val="20"/>
                <c:pt idx="0">
                  <c:v>START</c:v>
                </c:pt>
                <c:pt idx="1">
                  <c:v>Task 2</c:v>
                </c:pt>
                <c:pt idx="2">
                  <c:v>Task 3</c:v>
                </c:pt>
                <c:pt idx="3">
                  <c:v>Task 4</c:v>
                </c:pt>
                <c:pt idx="4">
                  <c:v>Task 5</c:v>
                </c:pt>
                <c:pt idx="5">
                  <c:v>Task 6</c:v>
                </c:pt>
                <c:pt idx="6">
                  <c:v>Task 7</c:v>
                </c:pt>
                <c:pt idx="7">
                  <c:v>Task 8</c:v>
                </c:pt>
                <c:pt idx="8">
                  <c:v>Task 9</c:v>
                </c:pt>
                <c:pt idx="9">
                  <c:v>Task 10</c:v>
                </c:pt>
                <c:pt idx="10">
                  <c:v>Task 11</c:v>
                </c:pt>
                <c:pt idx="11">
                  <c:v>Task 12</c:v>
                </c:pt>
                <c:pt idx="12">
                  <c:v>Task 13</c:v>
                </c:pt>
                <c:pt idx="13">
                  <c:v>Task 14</c:v>
                </c:pt>
                <c:pt idx="14">
                  <c:v>Task 15</c:v>
                </c:pt>
                <c:pt idx="15">
                  <c:v>Task 16</c:v>
                </c:pt>
                <c:pt idx="16">
                  <c:v>Task 17</c:v>
                </c:pt>
                <c:pt idx="17">
                  <c:v>Task 18</c:v>
                </c:pt>
                <c:pt idx="18">
                  <c:v>Task 19</c:v>
                </c:pt>
                <c:pt idx="19">
                  <c:v>FINISH</c:v>
                </c:pt>
              </c:strCache>
            </c:strRef>
          </c:cat>
          <c:val>
            <c:numRef>
              <c:f>'Critical Path Tracking'!$CH$38:$CH$57</c:f>
              <c:numCache>
                <c:formatCode>General</c:formatCode>
                <c:ptCount val="20"/>
                <c:pt idx="0">
                  <c:v>#N/A</c:v>
                </c:pt>
                <c:pt idx="1">
                  <c:v>0</c:v>
                </c:pt>
                <c:pt idx="2">
                  <c:v>1.6666700000000001</c:v>
                </c:pt>
                <c:pt idx="3">
                  <c:v>0</c:v>
                </c:pt>
                <c:pt idx="4">
                  <c:v>1.6666700000000001</c:v>
                </c:pt>
                <c:pt idx="5">
                  <c:v>0</c:v>
                </c:pt>
                <c:pt idx="6">
                  <c:v>0</c:v>
                </c:pt>
                <c:pt idx="7">
                  <c:v>0</c:v>
                </c:pt>
                <c:pt idx="8">
                  <c:v>3</c:v>
                </c:pt>
                <c:pt idx="9">
                  <c:v>0</c:v>
                </c:pt>
                <c:pt idx="10">
                  <c:v>3</c:v>
                </c:pt>
                <c:pt idx="11">
                  <c:v>0</c:v>
                </c:pt>
                <c:pt idx="12">
                  <c:v>0</c:v>
                </c:pt>
                <c:pt idx="13">
                  <c:v>0</c:v>
                </c:pt>
                <c:pt idx="14">
                  <c:v>0</c:v>
                </c:pt>
                <c:pt idx="15">
                  <c:v>0</c:v>
                </c:pt>
                <c:pt idx="16">
                  <c:v>0</c:v>
                </c:pt>
                <c:pt idx="17">
                  <c:v>0</c:v>
                </c:pt>
                <c:pt idx="18">
                  <c:v>0</c:v>
                </c:pt>
                <c:pt idx="19">
                  <c:v>#N/A</c:v>
                </c:pt>
              </c:numCache>
            </c:numRef>
          </c:val>
          <c:extLst>
            <c:ext xmlns:c16="http://schemas.microsoft.com/office/drawing/2014/chart" uri="{C3380CC4-5D6E-409C-BE32-E72D297353CC}">
              <c16:uniqueId val="{00000003-BBA2-4B18-AB23-C8C1D2B5F2A4}"/>
            </c:ext>
          </c:extLst>
        </c:ser>
        <c:dLbls>
          <c:showLegendKey val="0"/>
          <c:showVal val="0"/>
          <c:showCatName val="0"/>
          <c:showSerName val="0"/>
          <c:showPercent val="0"/>
          <c:showBubbleSize val="0"/>
        </c:dLbls>
        <c:gapWidth val="50"/>
        <c:overlap val="100"/>
        <c:axId val="190370560"/>
        <c:axId val="190372480"/>
      </c:barChart>
      <c:scatterChart>
        <c:scatterStyle val="lineMarker"/>
        <c:varyColors val="0"/>
        <c:ser>
          <c:idx val="3"/>
          <c:order val="4"/>
          <c:tx>
            <c:v>Events</c:v>
          </c:tx>
          <c:spPr>
            <a:ln w="19050">
              <a:noFill/>
            </a:ln>
          </c:spPr>
          <c:marker>
            <c:symbol val="diamond"/>
            <c:size val="10"/>
            <c:spPr>
              <a:solidFill>
                <a:srgbClr val="000000"/>
              </a:solidFill>
              <a:ln>
                <a:solidFill>
                  <a:srgbClr val="000000"/>
                </a:solidFill>
                <a:prstDash val="solid"/>
              </a:ln>
            </c:spPr>
          </c:marker>
          <c:dPt>
            <c:idx val="0"/>
            <c:marker>
              <c:spPr>
                <a:solidFill>
                  <a:srgbClr val="00B050"/>
                </a:solidFill>
                <a:ln>
                  <a:solidFill>
                    <a:srgbClr val="000000"/>
                  </a:solidFill>
                  <a:prstDash val="solid"/>
                </a:ln>
              </c:spPr>
            </c:marker>
            <c:bubble3D val="0"/>
            <c:extLst>
              <c:ext xmlns:c16="http://schemas.microsoft.com/office/drawing/2014/chart" uri="{C3380CC4-5D6E-409C-BE32-E72D297353CC}">
                <c16:uniqueId val="{00000000-D837-2F4A-821E-1626ABCD40B9}"/>
              </c:ext>
            </c:extLst>
          </c:dPt>
          <c:dPt>
            <c:idx val="19"/>
            <c:marker>
              <c:symbol val="diamond"/>
              <c:size val="13"/>
              <c:spPr>
                <a:solidFill>
                  <a:srgbClr val="00B050"/>
                </a:solidFill>
                <a:ln>
                  <a:solidFill>
                    <a:srgbClr val="000000"/>
                  </a:solidFill>
                  <a:prstDash val="solid"/>
                </a:ln>
              </c:spPr>
            </c:marker>
            <c:bubble3D val="0"/>
            <c:extLst>
              <c:ext xmlns:c16="http://schemas.microsoft.com/office/drawing/2014/chart" uri="{C3380CC4-5D6E-409C-BE32-E72D297353CC}">
                <c16:uniqueId val="{00000001-D837-2F4A-821E-1626ABCD40B9}"/>
              </c:ext>
            </c:extLst>
          </c:dPt>
          <c:xVal>
            <c:numRef>
              <c:f>'Critical Path Tracking'!$CI$38:$CI$57</c:f>
              <c:numCache>
                <c:formatCode>General</c:formatCode>
                <c:ptCount val="20"/>
                <c:pt idx="0">
                  <c:v>1.7763568394002506E-16</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10</c:v>
                </c:pt>
              </c:numCache>
            </c:numRef>
          </c:xVal>
          <c:yVal>
            <c:numRef>
              <c:f>'Critical Path Tracking'!$CK$38:$CK$57</c:f>
              <c:numCache>
                <c:formatCode>General</c:formatCode>
                <c:ptCount val="20"/>
                <c:pt idx="0">
                  <c:v>-0.5</c:v>
                </c:pt>
                <c:pt idx="1">
                  <c:v>0.5</c:v>
                </c:pt>
                <c:pt idx="2">
                  <c:v>1.5</c:v>
                </c:pt>
                <c:pt idx="3">
                  <c:v>2.5</c:v>
                </c:pt>
                <c:pt idx="4">
                  <c:v>3.5</c:v>
                </c:pt>
                <c:pt idx="5">
                  <c:v>4.5</c:v>
                </c:pt>
                <c:pt idx="6">
                  <c:v>5.5</c:v>
                </c:pt>
                <c:pt idx="7">
                  <c:v>6.5</c:v>
                </c:pt>
                <c:pt idx="8">
                  <c:v>7.5</c:v>
                </c:pt>
                <c:pt idx="9">
                  <c:v>8.5</c:v>
                </c:pt>
                <c:pt idx="10">
                  <c:v>9.5</c:v>
                </c:pt>
                <c:pt idx="11">
                  <c:v>10.5</c:v>
                </c:pt>
                <c:pt idx="12">
                  <c:v>11.5</c:v>
                </c:pt>
                <c:pt idx="13">
                  <c:v>12.5</c:v>
                </c:pt>
                <c:pt idx="14">
                  <c:v>13.5</c:v>
                </c:pt>
                <c:pt idx="15">
                  <c:v>14.5</c:v>
                </c:pt>
                <c:pt idx="16">
                  <c:v>15.5</c:v>
                </c:pt>
                <c:pt idx="17">
                  <c:v>16.5</c:v>
                </c:pt>
                <c:pt idx="18">
                  <c:v>17.5</c:v>
                </c:pt>
                <c:pt idx="19">
                  <c:v>18.5</c:v>
                </c:pt>
              </c:numCache>
            </c:numRef>
          </c:yVal>
          <c:smooth val="0"/>
          <c:extLst>
            <c:ext xmlns:c16="http://schemas.microsoft.com/office/drawing/2014/chart" uri="{C3380CC4-5D6E-409C-BE32-E72D297353CC}">
              <c16:uniqueId val="{00000004-BBA2-4B18-AB23-C8C1D2B5F2A4}"/>
            </c:ext>
          </c:extLst>
        </c:ser>
        <c:dLbls>
          <c:showLegendKey val="0"/>
          <c:showVal val="0"/>
          <c:showCatName val="0"/>
          <c:showSerName val="0"/>
          <c:showPercent val="0"/>
          <c:showBubbleSize val="0"/>
        </c:dLbls>
        <c:axId val="191145088"/>
        <c:axId val="191824640"/>
      </c:scatterChart>
      <c:catAx>
        <c:axId val="190370560"/>
        <c:scaling>
          <c:orientation val="maxMin"/>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a:pPr>
            <a:endParaRPr lang="ru-RU"/>
          </a:p>
        </c:txPr>
        <c:crossAx val="190372480"/>
        <c:crosses val="autoZero"/>
        <c:auto val="1"/>
        <c:lblAlgn val="ctr"/>
        <c:lblOffset val="100"/>
        <c:tickLblSkip val="1"/>
        <c:tickMarkSkip val="1"/>
        <c:noMultiLvlLbl val="0"/>
      </c:catAx>
      <c:valAx>
        <c:axId val="190372480"/>
        <c:scaling>
          <c:orientation val="minMax"/>
        </c:scaling>
        <c:delete val="0"/>
        <c:axPos val="t"/>
        <c:majorGridlines>
          <c:spPr>
            <a:ln w="3175">
              <a:solidFill>
                <a:srgbClr val="C0C0C0"/>
              </a:solidFill>
              <a:prstDash val="solid"/>
            </a:ln>
          </c:spPr>
        </c:majorGridlines>
        <c:title>
          <c:tx>
            <c:rich>
              <a:bodyPr/>
              <a:lstStyle/>
              <a:p>
                <a:pPr>
                  <a:defRPr/>
                </a:pPr>
                <a:r>
                  <a:rPr lang="en-US"/>
                  <a:t>Days:</a:t>
                </a:r>
              </a:p>
            </c:rich>
          </c:tx>
          <c:layout>
            <c:manualLayout>
              <c:xMode val="edge"/>
              <c:yMode val="edge"/>
              <c:x val="7.1269526502865804E-2"/>
              <c:y val="1.2106537530266344E-2"/>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a:pPr>
            <a:endParaRPr lang="ru-RU"/>
          </a:p>
        </c:txPr>
        <c:crossAx val="190370560"/>
        <c:crosses val="autoZero"/>
        <c:crossBetween val="between"/>
        <c:majorUnit val="5"/>
      </c:valAx>
      <c:valAx>
        <c:axId val="191145088"/>
        <c:scaling>
          <c:orientation val="minMax"/>
        </c:scaling>
        <c:delete val="0"/>
        <c:axPos val="b"/>
        <c:title>
          <c:tx>
            <c:rich>
              <a:bodyPr/>
              <a:lstStyle/>
              <a:p>
                <a:pPr>
                  <a:defRPr/>
                </a:pPr>
                <a:r>
                  <a:rPr lang="en-US"/>
                  <a:t>Weeks:</a:t>
                </a:r>
              </a:p>
            </c:rich>
          </c:tx>
          <c:layout>
            <c:manualLayout>
              <c:xMode val="edge"/>
              <c:yMode val="edge"/>
              <c:x val="6.5701594744829409E-2"/>
              <c:y val="0.92978208232445525"/>
            </c:manualLayout>
          </c:layout>
          <c:overlay val="0"/>
          <c:spPr>
            <a:noFill/>
            <a:ln w="25400">
              <a:noFill/>
            </a:ln>
          </c:spPr>
        </c:title>
        <c:numFmt formatCode="General" sourceLinked="0"/>
        <c:majorTickMark val="out"/>
        <c:minorTickMark val="none"/>
        <c:tickLblPos val="nextTo"/>
        <c:spPr>
          <a:ln w="3175">
            <a:solidFill>
              <a:srgbClr val="000000"/>
            </a:solidFill>
            <a:prstDash val="solid"/>
          </a:ln>
        </c:spPr>
        <c:txPr>
          <a:bodyPr rot="0" vert="horz"/>
          <a:lstStyle/>
          <a:p>
            <a:pPr>
              <a:defRPr/>
            </a:pPr>
            <a:endParaRPr lang="ru-RU"/>
          </a:p>
        </c:txPr>
        <c:crossAx val="191824640"/>
        <c:crosses val="max"/>
        <c:crossBetween val="midCat"/>
        <c:majorUnit val="1"/>
      </c:valAx>
      <c:valAx>
        <c:axId val="191824640"/>
        <c:scaling>
          <c:orientation val="maxMin"/>
        </c:scaling>
        <c:delete val="1"/>
        <c:axPos val="r"/>
        <c:numFmt formatCode="General" sourceLinked="1"/>
        <c:majorTickMark val="out"/>
        <c:minorTickMark val="none"/>
        <c:tickLblPos val="nextTo"/>
        <c:crossAx val="191145088"/>
        <c:crosses val="max"/>
        <c:crossBetween val="midCat"/>
      </c:valAx>
      <c:spPr>
        <a:noFill/>
        <a:ln w="25400">
          <a:noFill/>
        </a:ln>
      </c:spPr>
    </c:plotArea>
    <c:legend>
      <c:legendPos val="r"/>
      <c:legendEntry>
        <c:idx val="0"/>
        <c:delete val="1"/>
      </c:legendEntry>
      <c:legendEntry>
        <c:idx val="3"/>
        <c:delete val="1"/>
      </c:legendEntry>
      <c:layout>
        <c:manualLayout>
          <c:xMode val="edge"/>
          <c:yMode val="edge"/>
          <c:x val="0.66333384569164877"/>
          <c:y val="0.12719235924544528"/>
          <c:w val="0.31435935414905442"/>
          <c:h val="0.10656822945925688"/>
        </c:manualLayout>
      </c:layout>
      <c:overlay val="0"/>
      <c:spPr>
        <a:solidFill>
          <a:srgbClr val="FFFFFF"/>
        </a:solidFill>
        <a:ln w="3175">
          <a:noFill/>
          <a:prstDash val="solid"/>
        </a:ln>
      </c:spPr>
      <c:txPr>
        <a:bodyPr/>
        <a:lstStyle/>
        <a:p>
          <a:pPr>
            <a:defRPr sz="1200"/>
          </a:pPr>
          <a:endParaRPr lang="ru-RU"/>
        </a:p>
      </c:txPr>
    </c:legend>
    <c:plotVisOnly val="0"/>
    <c:dispBlanksAs val="gap"/>
    <c:showDLblsOverMax val="0"/>
  </c:chart>
  <c:spPr>
    <a:solidFill>
      <a:srgbClr val="FFFFFF"/>
    </a:solidFill>
    <a:ln w="12700">
      <a:noFill/>
      <a:prstDash val="solid"/>
    </a:ln>
  </c:spPr>
  <c:txPr>
    <a:bodyPr/>
    <a:lstStyle/>
    <a:p>
      <a:pPr>
        <a:defRPr sz="1000" b="0" i="0" u="none" strike="noStrike" baseline="0">
          <a:solidFill>
            <a:srgbClr val="000000"/>
          </a:solidFill>
          <a:latin typeface="Century Gothic" panose="020B0502020202020204" pitchFamily="34" charset="0"/>
          <a:ea typeface="Arial"/>
          <a:cs typeface="Arial"/>
        </a:defRPr>
      </a:pPr>
      <a:endParaRPr lang="ru-RU"/>
    </a:p>
  </c:txPr>
  <c:printSettings>
    <c:headerFooter alignWithMargins="0"/>
    <c:pageMargins b="1" l="0.75" r="0.75"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2131438721136759E-2"/>
          <c:y val="7.7481840193704604E-2"/>
          <c:w val="0.92450609082390456"/>
          <c:h val="0.84745762711864403"/>
        </c:manualLayout>
      </c:layout>
      <c:barChart>
        <c:barDir val="bar"/>
        <c:grouping val="stacked"/>
        <c:varyColors val="0"/>
        <c:ser>
          <c:idx val="0"/>
          <c:order val="0"/>
          <c:tx>
            <c:strRef>
              <c:f>'BLANK - Critical Path Tracking'!$CA$36</c:f>
              <c:strCache>
                <c:ptCount val="1"/>
                <c:pt idx="0">
                  <c:v>ES</c:v>
                </c:pt>
              </c:strCache>
            </c:strRef>
          </c:tx>
          <c:spPr>
            <a:noFill/>
            <a:ln w="25400">
              <a:noFill/>
            </a:ln>
          </c:spPr>
          <c:invertIfNegative val="0"/>
          <c:cat>
            <c:strRef>
              <c:f>'BLANK - Critical Path Tracking'!$C$9:$C$28</c:f>
              <c:strCache>
                <c:ptCount val="20"/>
                <c:pt idx="0">
                  <c:v>START</c:v>
                </c:pt>
                <c:pt idx="1">
                  <c:v>Task 2</c:v>
                </c:pt>
                <c:pt idx="2">
                  <c:v>Task 3</c:v>
                </c:pt>
                <c:pt idx="3">
                  <c:v>Task 4</c:v>
                </c:pt>
                <c:pt idx="4">
                  <c:v>Task 5</c:v>
                </c:pt>
                <c:pt idx="5">
                  <c:v>Task 6</c:v>
                </c:pt>
                <c:pt idx="6">
                  <c:v>Task 7</c:v>
                </c:pt>
                <c:pt idx="7">
                  <c:v>Task 8</c:v>
                </c:pt>
                <c:pt idx="8">
                  <c:v>Task 9</c:v>
                </c:pt>
                <c:pt idx="9">
                  <c:v>Task 10</c:v>
                </c:pt>
                <c:pt idx="10">
                  <c:v>Task 11</c:v>
                </c:pt>
                <c:pt idx="11">
                  <c:v>Task 12</c:v>
                </c:pt>
                <c:pt idx="12">
                  <c:v>Task 13</c:v>
                </c:pt>
                <c:pt idx="13">
                  <c:v>Task 14</c:v>
                </c:pt>
                <c:pt idx="14">
                  <c:v>Task 15</c:v>
                </c:pt>
                <c:pt idx="15">
                  <c:v>Task 16</c:v>
                </c:pt>
                <c:pt idx="16">
                  <c:v>Task 17</c:v>
                </c:pt>
                <c:pt idx="17">
                  <c:v>Task 18</c:v>
                </c:pt>
                <c:pt idx="18">
                  <c:v>Task 19</c:v>
                </c:pt>
                <c:pt idx="19">
                  <c:v>FINISH</c:v>
                </c:pt>
              </c:strCache>
            </c:strRef>
          </c:cat>
          <c:val>
            <c:numRef>
              <c:f>'BLANK - Critical Path Tracking'!$CA$37:$CA$56</c:f>
              <c:numCache>
                <c:formatCode>General</c:formatCode>
                <c:ptCount val="20"/>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numCache>
            </c:numRef>
          </c:val>
          <c:extLst>
            <c:ext xmlns:c16="http://schemas.microsoft.com/office/drawing/2014/chart" uri="{C3380CC4-5D6E-409C-BE32-E72D297353CC}">
              <c16:uniqueId val="{00000000-BA61-7D41-B6F2-9D5794B9BA18}"/>
            </c:ext>
          </c:extLst>
        </c:ser>
        <c:ser>
          <c:idx val="1"/>
          <c:order val="1"/>
          <c:tx>
            <c:v>Critical</c:v>
          </c:tx>
          <c:spPr>
            <a:solidFill>
              <a:srgbClr val="FFC000"/>
            </a:solidFill>
            <a:ln w="12700">
              <a:noFill/>
              <a:prstDash val="solid"/>
            </a:ln>
          </c:spPr>
          <c:invertIfNegative val="0"/>
          <c:cat>
            <c:strRef>
              <c:f>'BLANK - Critical Path Tracking'!$C$9:$C$28</c:f>
              <c:strCache>
                <c:ptCount val="20"/>
                <c:pt idx="0">
                  <c:v>START</c:v>
                </c:pt>
                <c:pt idx="1">
                  <c:v>Task 2</c:v>
                </c:pt>
                <c:pt idx="2">
                  <c:v>Task 3</c:v>
                </c:pt>
                <c:pt idx="3">
                  <c:v>Task 4</c:v>
                </c:pt>
                <c:pt idx="4">
                  <c:v>Task 5</c:v>
                </c:pt>
                <c:pt idx="5">
                  <c:v>Task 6</c:v>
                </c:pt>
                <c:pt idx="6">
                  <c:v>Task 7</c:v>
                </c:pt>
                <c:pt idx="7">
                  <c:v>Task 8</c:v>
                </c:pt>
                <c:pt idx="8">
                  <c:v>Task 9</c:v>
                </c:pt>
                <c:pt idx="9">
                  <c:v>Task 10</c:v>
                </c:pt>
                <c:pt idx="10">
                  <c:v>Task 11</c:v>
                </c:pt>
                <c:pt idx="11">
                  <c:v>Task 12</c:v>
                </c:pt>
                <c:pt idx="12">
                  <c:v>Task 13</c:v>
                </c:pt>
                <c:pt idx="13">
                  <c:v>Task 14</c:v>
                </c:pt>
                <c:pt idx="14">
                  <c:v>Task 15</c:v>
                </c:pt>
                <c:pt idx="15">
                  <c:v>Task 16</c:v>
                </c:pt>
                <c:pt idx="16">
                  <c:v>Task 17</c:v>
                </c:pt>
                <c:pt idx="17">
                  <c:v>Task 18</c:v>
                </c:pt>
                <c:pt idx="18">
                  <c:v>Task 19</c:v>
                </c:pt>
                <c:pt idx="19">
                  <c:v>FINISH</c:v>
                </c:pt>
              </c:strCache>
            </c:strRef>
          </c:cat>
          <c:val>
            <c:numRef>
              <c:f>'BLANK - Critical Path Tracking'!$CB$37:$CB$56</c:f>
              <c:numCache>
                <c:formatCode>0.00</c:formatCode>
                <c:ptCount val="20"/>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numCache>
            </c:numRef>
          </c:val>
          <c:extLst>
            <c:ext xmlns:c16="http://schemas.microsoft.com/office/drawing/2014/chart" uri="{C3380CC4-5D6E-409C-BE32-E72D297353CC}">
              <c16:uniqueId val="{00000001-BA61-7D41-B6F2-9D5794B9BA18}"/>
            </c:ext>
          </c:extLst>
        </c:ser>
        <c:ser>
          <c:idx val="4"/>
          <c:order val="2"/>
          <c:tx>
            <c:v>Flexible</c:v>
          </c:tx>
          <c:spPr>
            <a:solidFill>
              <a:srgbClr val="00B0F0"/>
            </a:solidFill>
            <a:ln w="12700">
              <a:noFill/>
              <a:prstDash val="solid"/>
            </a:ln>
          </c:spPr>
          <c:invertIfNegative val="1"/>
          <c:val>
            <c:numRef>
              <c:f>'BLANK - Critical Path Tracking'!$CE$37:$CE$56</c:f>
              <c:numCache>
                <c:formatCode>0.00</c:formatCode>
                <c:ptCount val="20"/>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numCache>
            </c:numRef>
          </c:val>
          <c:extLst>
            <c:ext xmlns:c14="http://schemas.microsoft.com/office/drawing/2007/8/2/chart" uri="{6F2FDCE9-48DA-4B69-8628-5D25D57E5C99}">
              <c14:invertSolidFillFmt>
                <c14:spPr xmlns:c14="http://schemas.microsoft.com/office/drawing/2007/8/2/chart">
                  <a:solidFill>
                    <a:srgbClr val="FFFFFF"/>
                  </a:solidFill>
                  <a:ln w="12700">
                    <a:noFill/>
                    <a:prstDash val="solid"/>
                  </a:ln>
                </c14:spPr>
              </c14:invertSolidFillFmt>
            </c:ext>
            <c:ext xmlns:c16="http://schemas.microsoft.com/office/drawing/2014/chart" uri="{C3380CC4-5D6E-409C-BE32-E72D297353CC}">
              <c16:uniqueId val="{00000002-BA61-7D41-B6F2-9D5794B9BA18}"/>
            </c:ext>
          </c:extLst>
        </c:ser>
        <c:ser>
          <c:idx val="2"/>
          <c:order val="3"/>
          <c:tx>
            <c:strRef>
              <c:f>'BLANK - Critical Path Tracking'!$CH$36</c:f>
              <c:strCache>
                <c:ptCount val="1"/>
                <c:pt idx="0">
                  <c:v>SLACK</c:v>
                </c:pt>
              </c:strCache>
            </c:strRef>
          </c:tx>
          <c:spPr>
            <a:solidFill>
              <a:srgbClr val="92D050"/>
            </a:solidFill>
            <a:ln w="25400">
              <a:noFill/>
            </a:ln>
          </c:spPr>
          <c:invertIfNegative val="0"/>
          <c:cat>
            <c:strRef>
              <c:f>'BLANK - Critical Path Tracking'!$C$9:$C$28</c:f>
              <c:strCache>
                <c:ptCount val="20"/>
                <c:pt idx="0">
                  <c:v>START</c:v>
                </c:pt>
                <c:pt idx="1">
                  <c:v>Task 2</c:v>
                </c:pt>
                <c:pt idx="2">
                  <c:v>Task 3</c:v>
                </c:pt>
                <c:pt idx="3">
                  <c:v>Task 4</c:v>
                </c:pt>
                <c:pt idx="4">
                  <c:v>Task 5</c:v>
                </c:pt>
                <c:pt idx="5">
                  <c:v>Task 6</c:v>
                </c:pt>
                <c:pt idx="6">
                  <c:v>Task 7</c:v>
                </c:pt>
                <c:pt idx="7">
                  <c:v>Task 8</c:v>
                </c:pt>
                <c:pt idx="8">
                  <c:v>Task 9</c:v>
                </c:pt>
                <c:pt idx="9">
                  <c:v>Task 10</c:v>
                </c:pt>
                <c:pt idx="10">
                  <c:v>Task 11</c:v>
                </c:pt>
                <c:pt idx="11">
                  <c:v>Task 12</c:v>
                </c:pt>
                <c:pt idx="12">
                  <c:v>Task 13</c:v>
                </c:pt>
                <c:pt idx="13">
                  <c:v>Task 14</c:v>
                </c:pt>
                <c:pt idx="14">
                  <c:v>Task 15</c:v>
                </c:pt>
                <c:pt idx="15">
                  <c:v>Task 16</c:v>
                </c:pt>
                <c:pt idx="16">
                  <c:v>Task 17</c:v>
                </c:pt>
                <c:pt idx="17">
                  <c:v>Task 18</c:v>
                </c:pt>
                <c:pt idx="18">
                  <c:v>Task 19</c:v>
                </c:pt>
                <c:pt idx="19">
                  <c:v>FINISH</c:v>
                </c:pt>
              </c:strCache>
            </c:strRef>
          </c:cat>
          <c:val>
            <c:numRef>
              <c:f>'BLANK - Critical Path Tracking'!$CH$37:$CH$56</c:f>
              <c:numCache>
                <c:formatCode>General</c:formatCode>
                <c:ptCount val="20"/>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numCache>
            </c:numRef>
          </c:val>
          <c:extLst>
            <c:ext xmlns:c16="http://schemas.microsoft.com/office/drawing/2014/chart" uri="{C3380CC4-5D6E-409C-BE32-E72D297353CC}">
              <c16:uniqueId val="{00000003-BA61-7D41-B6F2-9D5794B9BA18}"/>
            </c:ext>
          </c:extLst>
        </c:ser>
        <c:dLbls>
          <c:showLegendKey val="0"/>
          <c:showVal val="0"/>
          <c:showCatName val="0"/>
          <c:showSerName val="0"/>
          <c:showPercent val="0"/>
          <c:showBubbleSize val="0"/>
        </c:dLbls>
        <c:gapWidth val="50"/>
        <c:overlap val="100"/>
        <c:axId val="190370560"/>
        <c:axId val="190372480"/>
      </c:barChart>
      <c:scatterChart>
        <c:scatterStyle val="lineMarker"/>
        <c:varyColors val="0"/>
        <c:ser>
          <c:idx val="3"/>
          <c:order val="4"/>
          <c:tx>
            <c:v>Events</c:v>
          </c:tx>
          <c:spPr>
            <a:ln w="19050">
              <a:noFill/>
            </a:ln>
          </c:spPr>
          <c:marker>
            <c:symbol val="diamond"/>
            <c:size val="10"/>
            <c:spPr>
              <a:solidFill>
                <a:srgbClr val="000000"/>
              </a:solidFill>
              <a:ln>
                <a:solidFill>
                  <a:srgbClr val="000000"/>
                </a:solidFill>
                <a:prstDash val="solid"/>
              </a:ln>
            </c:spPr>
          </c:marker>
          <c:dPt>
            <c:idx val="0"/>
            <c:marker>
              <c:spPr>
                <a:solidFill>
                  <a:srgbClr val="00B050"/>
                </a:solidFill>
                <a:ln>
                  <a:solidFill>
                    <a:srgbClr val="000000"/>
                  </a:solidFill>
                  <a:prstDash val="solid"/>
                </a:ln>
              </c:spPr>
            </c:marker>
            <c:bubble3D val="0"/>
            <c:extLst>
              <c:ext xmlns:c16="http://schemas.microsoft.com/office/drawing/2014/chart" uri="{C3380CC4-5D6E-409C-BE32-E72D297353CC}">
                <c16:uniqueId val="{00000004-BA61-7D41-B6F2-9D5794B9BA18}"/>
              </c:ext>
            </c:extLst>
          </c:dPt>
          <c:dPt>
            <c:idx val="19"/>
            <c:marker>
              <c:symbol val="diamond"/>
              <c:size val="13"/>
              <c:spPr>
                <a:solidFill>
                  <a:srgbClr val="00B050"/>
                </a:solidFill>
                <a:ln>
                  <a:solidFill>
                    <a:srgbClr val="000000"/>
                  </a:solidFill>
                  <a:prstDash val="solid"/>
                </a:ln>
              </c:spPr>
            </c:marker>
            <c:bubble3D val="0"/>
            <c:extLst>
              <c:ext xmlns:c16="http://schemas.microsoft.com/office/drawing/2014/chart" uri="{C3380CC4-5D6E-409C-BE32-E72D297353CC}">
                <c16:uniqueId val="{00000005-BA61-7D41-B6F2-9D5794B9BA18}"/>
              </c:ext>
            </c:extLst>
          </c:dPt>
          <c:xVal>
            <c:numRef>
              <c:f>'BLANK - Critical Path Tracking'!$CI$37:$CI$56</c:f>
              <c:numCache>
                <c:formatCode>General</c:formatCode>
                <c:ptCount val="2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numCache>
            </c:numRef>
          </c:xVal>
          <c:yVal>
            <c:numRef>
              <c:f>'BLANK - Critical Path Tracking'!$CK$37:$CK$56</c:f>
              <c:numCache>
                <c:formatCode>General</c:formatCode>
                <c:ptCount val="20"/>
                <c:pt idx="0">
                  <c:v>-0.5</c:v>
                </c:pt>
                <c:pt idx="1">
                  <c:v>0.5</c:v>
                </c:pt>
                <c:pt idx="2">
                  <c:v>1.5</c:v>
                </c:pt>
                <c:pt idx="3">
                  <c:v>2.5</c:v>
                </c:pt>
                <c:pt idx="4">
                  <c:v>3.5</c:v>
                </c:pt>
                <c:pt idx="5">
                  <c:v>4.5</c:v>
                </c:pt>
                <c:pt idx="6">
                  <c:v>5.5</c:v>
                </c:pt>
                <c:pt idx="7">
                  <c:v>6.5</c:v>
                </c:pt>
                <c:pt idx="8">
                  <c:v>7.5</c:v>
                </c:pt>
                <c:pt idx="9">
                  <c:v>8.5</c:v>
                </c:pt>
                <c:pt idx="10">
                  <c:v>9.5</c:v>
                </c:pt>
                <c:pt idx="11">
                  <c:v>10.5</c:v>
                </c:pt>
                <c:pt idx="12">
                  <c:v>11.5</c:v>
                </c:pt>
                <c:pt idx="13">
                  <c:v>12.5</c:v>
                </c:pt>
                <c:pt idx="14">
                  <c:v>13.5</c:v>
                </c:pt>
                <c:pt idx="15">
                  <c:v>14.5</c:v>
                </c:pt>
                <c:pt idx="16">
                  <c:v>15.5</c:v>
                </c:pt>
                <c:pt idx="17">
                  <c:v>16.5</c:v>
                </c:pt>
                <c:pt idx="18">
                  <c:v>17.5</c:v>
                </c:pt>
                <c:pt idx="19">
                  <c:v>18.5</c:v>
                </c:pt>
              </c:numCache>
            </c:numRef>
          </c:yVal>
          <c:smooth val="0"/>
          <c:extLst>
            <c:ext xmlns:c16="http://schemas.microsoft.com/office/drawing/2014/chart" uri="{C3380CC4-5D6E-409C-BE32-E72D297353CC}">
              <c16:uniqueId val="{00000006-BA61-7D41-B6F2-9D5794B9BA18}"/>
            </c:ext>
          </c:extLst>
        </c:ser>
        <c:dLbls>
          <c:showLegendKey val="0"/>
          <c:showVal val="0"/>
          <c:showCatName val="0"/>
          <c:showSerName val="0"/>
          <c:showPercent val="0"/>
          <c:showBubbleSize val="0"/>
        </c:dLbls>
        <c:axId val="191145088"/>
        <c:axId val="191824640"/>
      </c:scatterChart>
      <c:catAx>
        <c:axId val="190370560"/>
        <c:scaling>
          <c:orientation val="maxMin"/>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a:pPr>
            <a:endParaRPr lang="ru-RU"/>
          </a:p>
        </c:txPr>
        <c:crossAx val="190372480"/>
        <c:crosses val="autoZero"/>
        <c:auto val="1"/>
        <c:lblAlgn val="ctr"/>
        <c:lblOffset val="100"/>
        <c:tickLblSkip val="1"/>
        <c:tickMarkSkip val="1"/>
        <c:noMultiLvlLbl val="0"/>
      </c:catAx>
      <c:valAx>
        <c:axId val="190372480"/>
        <c:scaling>
          <c:orientation val="minMax"/>
        </c:scaling>
        <c:delete val="0"/>
        <c:axPos val="t"/>
        <c:majorGridlines>
          <c:spPr>
            <a:ln w="3175">
              <a:solidFill>
                <a:srgbClr val="C0C0C0"/>
              </a:solidFill>
              <a:prstDash val="solid"/>
            </a:ln>
          </c:spPr>
        </c:majorGridlines>
        <c:title>
          <c:tx>
            <c:rich>
              <a:bodyPr/>
              <a:lstStyle/>
              <a:p>
                <a:pPr>
                  <a:defRPr/>
                </a:pPr>
                <a:r>
                  <a:rPr lang="en-US"/>
                  <a:t>Days:</a:t>
                </a:r>
              </a:p>
            </c:rich>
          </c:tx>
          <c:layout>
            <c:manualLayout>
              <c:xMode val="edge"/>
              <c:yMode val="edge"/>
              <c:x val="7.1269526502865804E-2"/>
              <c:y val="1.2106537530266344E-2"/>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a:pPr>
            <a:endParaRPr lang="ru-RU"/>
          </a:p>
        </c:txPr>
        <c:crossAx val="190370560"/>
        <c:crosses val="autoZero"/>
        <c:crossBetween val="between"/>
        <c:majorUnit val="5"/>
      </c:valAx>
      <c:valAx>
        <c:axId val="191145088"/>
        <c:scaling>
          <c:orientation val="minMax"/>
        </c:scaling>
        <c:delete val="0"/>
        <c:axPos val="b"/>
        <c:title>
          <c:tx>
            <c:rich>
              <a:bodyPr/>
              <a:lstStyle/>
              <a:p>
                <a:pPr>
                  <a:defRPr/>
                </a:pPr>
                <a:r>
                  <a:rPr lang="en-US"/>
                  <a:t>Weeks:</a:t>
                </a:r>
              </a:p>
            </c:rich>
          </c:tx>
          <c:layout>
            <c:manualLayout>
              <c:xMode val="edge"/>
              <c:yMode val="edge"/>
              <c:x val="6.5701594744829409E-2"/>
              <c:y val="0.92978208232445525"/>
            </c:manualLayout>
          </c:layout>
          <c:overlay val="0"/>
          <c:spPr>
            <a:noFill/>
            <a:ln w="25400">
              <a:noFill/>
            </a:ln>
          </c:spPr>
        </c:title>
        <c:numFmt formatCode="General" sourceLinked="0"/>
        <c:majorTickMark val="out"/>
        <c:minorTickMark val="none"/>
        <c:tickLblPos val="nextTo"/>
        <c:spPr>
          <a:ln w="3175">
            <a:solidFill>
              <a:srgbClr val="000000"/>
            </a:solidFill>
            <a:prstDash val="solid"/>
          </a:ln>
        </c:spPr>
        <c:txPr>
          <a:bodyPr rot="0" vert="horz"/>
          <a:lstStyle/>
          <a:p>
            <a:pPr>
              <a:defRPr/>
            </a:pPr>
            <a:endParaRPr lang="ru-RU"/>
          </a:p>
        </c:txPr>
        <c:crossAx val="191824640"/>
        <c:crosses val="max"/>
        <c:crossBetween val="midCat"/>
        <c:majorUnit val="1"/>
      </c:valAx>
      <c:valAx>
        <c:axId val="191824640"/>
        <c:scaling>
          <c:orientation val="maxMin"/>
        </c:scaling>
        <c:delete val="1"/>
        <c:axPos val="r"/>
        <c:numFmt formatCode="General" sourceLinked="1"/>
        <c:majorTickMark val="out"/>
        <c:minorTickMark val="none"/>
        <c:tickLblPos val="nextTo"/>
        <c:crossAx val="191145088"/>
        <c:crosses val="max"/>
        <c:crossBetween val="midCat"/>
      </c:valAx>
      <c:spPr>
        <a:noFill/>
        <a:ln w="25400">
          <a:noFill/>
        </a:ln>
      </c:spPr>
    </c:plotArea>
    <c:legend>
      <c:legendPos val="r"/>
      <c:legendEntry>
        <c:idx val="0"/>
        <c:delete val="1"/>
      </c:legendEntry>
      <c:legendEntry>
        <c:idx val="3"/>
        <c:delete val="1"/>
      </c:legendEntry>
      <c:layout>
        <c:manualLayout>
          <c:xMode val="edge"/>
          <c:yMode val="edge"/>
          <c:x val="0.66333384569164877"/>
          <c:y val="0.12719235924544528"/>
          <c:w val="0.31435935414905442"/>
          <c:h val="0.10656822945925688"/>
        </c:manualLayout>
      </c:layout>
      <c:overlay val="0"/>
      <c:spPr>
        <a:solidFill>
          <a:srgbClr val="FFFFFF"/>
        </a:solidFill>
        <a:ln w="3175">
          <a:noFill/>
          <a:prstDash val="solid"/>
        </a:ln>
      </c:spPr>
      <c:txPr>
        <a:bodyPr/>
        <a:lstStyle/>
        <a:p>
          <a:pPr>
            <a:defRPr sz="1200"/>
          </a:pPr>
          <a:endParaRPr lang="ru-RU"/>
        </a:p>
      </c:txPr>
    </c:legend>
    <c:plotVisOnly val="0"/>
    <c:dispBlanksAs val="gap"/>
    <c:showDLblsOverMax val="0"/>
  </c:chart>
  <c:spPr>
    <a:solidFill>
      <a:srgbClr val="FFFFFF"/>
    </a:solidFill>
    <a:ln w="12700">
      <a:noFill/>
      <a:prstDash val="solid"/>
    </a:ln>
  </c:spPr>
  <c:txPr>
    <a:bodyPr/>
    <a:lstStyle/>
    <a:p>
      <a:pPr>
        <a:defRPr sz="1000" b="0" i="0" u="none" strike="noStrike" baseline="0">
          <a:solidFill>
            <a:srgbClr val="000000"/>
          </a:solidFill>
          <a:latin typeface="Century Gothic" panose="020B0502020202020204" pitchFamily="34" charset="0"/>
          <a:ea typeface="Arial"/>
          <a:cs typeface="Arial"/>
        </a:defRPr>
      </a:pPr>
      <a:endParaRPr lang="ru-RU"/>
    </a:p>
  </c:txPr>
  <c:printSettings>
    <c:headerFooter alignWithMargins="0"/>
    <c:pageMargins b="1" l="0.75" r="0.75" t="1" header="0.5" footer="0.5"/>
    <c:pageSetup/>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http://bit.ly/2n2k6Pa" TargetMode="Externa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1</xdr:col>
      <xdr:colOff>12700</xdr:colOff>
      <xdr:row>28</xdr:row>
      <xdr:rowOff>101600</xdr:rowOff>
    </xdr:from>
    <xdr:to>
      <xdr:col>18</xdr:col>
      <xdr:colOff>0</xdr:colOff>
      <xdr:row>30</xdr:row>
      <xdr:rowOff>25400</xdr:rowOff>
    </xdr:to>
    <xdr:graphicFrame macro="">
      <xdr:nvGraphicFramePr>
        <xdr:cNvPr id="1060" name="Chart 36">
          <a:extLst>
            <a:ext uri="{FF2B5EF4-FFF2-40B4-BE49-F238E27FC236}">
              <a16:creationId xmlns:a16="http://schemas.microsoft.com/office/drawing/2014/main" id="{00000000-0008-0000-0000-000024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15</xdr:col>
      <xdr:colOff>114300</xdr:colOff>
      <xdr:row>0</xdr:row>
      <xdr:rowOff>88900</xdr:rowOff>
    </xdr:from>
    <xdr:to>
      <xdr:col>18</xdr:col>
      <xdr:colOff>12700</xdr:colOff>
      <xdr:row>0</xdr:row>
      <xdr:rowOff>481926</xdr:rowOff>
    </xdr:to>
    <xdr:pic>
      <xdr:nvPicPr>
        <xdr:cNvPr id="23" name="Picture 22">
          <a:hlinkClick xmlns:r="http://schemas.openxmlformats.org/officeDocument/2006/relationships" r:id="rId2"/>
          <a:extLst>
            <a:ext uri="{FF2B5EF4-FFF2-40B4-BE49-F238E27FC236}">
              <a16:creationId xmlns:a16="http://schemas.microsoft.com/office/drawing/2014/main" id="{77064127-902D-534D-AF96-70231436FA90}"/>
            </a:ext>
          </a:extLst>
        </xdr:cNvPr>
        <xdr:cNvPicPr>
          <a:picLocks noChangeAspect="1"/>
        </xdr:cNvPicPr>
      </xdr:nvPicPr>
      <xdr:blipFill>
        <a:blip xmlns:r="http://schemas.openxmlformats.org/officeDocument/2006/relationships" r:embed="rId3"/>
        <a:stretch>
          <a:fillRect/>
        </a:stretch>
      </xdr:blipFill>
      <xdr:spPr>
        <a:xfrm>
          <a:off x="12255500" y="88900"/>
          <a:ext cx="2832100" cy="39302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12700</xdr:colOff>
      <xdr:row>28</xdr:row>
      <xdr:rowOff>101600</xdr:rowOff>
    </xdr:from>
    <xdr:to>
      <xdr:col>18</xdr:col>
      <xdr:colOff>0</xdr:colOff>
      <xdr:row>30</xdr:row>
      <xdr:rowOff>25400</xdr:rowOff>
    </xdr:to>
    <xdr:graphicFrame macro="">
      <xdr:nvGraphicFramePr>
        <xdr:cNvPr id="2" name="Chart 36">
          <a:extLst>
            <a:ext uri="{FF2B5EF4-FFF2-40B4-BE49-F238E27FC236}">
              <a16:creationId xmlns:a16="http://schemas.microsoft.com/office/drawing/2014/main" id="{647DBCE1-5902-9C4F-98B3-554D8882D54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bit.ly/2n2k6Pa"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3"/>
    <pageSetUpPr fitToPage="1"/>
  </sheetPr>
  <dimension ref="A1:EV57"/>
  <sheetViews>
    <sheetView showGridLines="0" tabSelected="1" workbookViewId="0">
      <pane ySplit="1" topLeftCell="A2" activePane="bottomLeft" state="frozen"/>
      <selection pane="bottomLeft" activeCell="B32" sqref="B32:R32"/>
    </sheetView>
  </sheetViews>
  <sheetFormatPr defaultColWidth="8.81640625" defaultRowHeight="12.5" x14ac:dyDescent="0.25"/>
  <cols>
    <col min="1" max="1" width="3.36328125" customWidth="1"/>
    <col min="2" max="2" width="6.453125" customWidth="1"/>
    <col min="3" max="3" width="30.81640625" customWidth="1"/>
    <col min="4" max="9" width="5.81640625" customWidth="1"/>
    <col min="10" max="10" width="12.81640625" style="1" customWidth="1"/>
    <col min="11" max="18" width="12.81640625" customWidth="1"/>
    <col min="19" max="19" width="3.36328125" customWidth="1"/>
    <col min="20" max="25" width="5.81640625" customWidth="1"/>
    <col min="26" max="26" width="3.36328125" customWidth="1"/>
    <col min="27" max="51" width="5.81640625" customWidth="1"/>
    <col min="52" max="52" width="4.1796875" customWidth="1"/>
    <col min="53" max="77" width="5.81640625" customWidth="1"/>
    <col min="78" max="78" width="4.1796875" customWidth="1"/>
    <col min="79" max="89" width="10.81640625" style="17" customWidth="1"/>
  </cols>
  <sheetData>
    <row r="1" spans="1:152" s="37" customFormat="1" ht="45" customHeight="1" x14ac:dyDescent="0.25">
      <c r="B1" s="38" t="s">
        <v>68</v>
      </c>
      <c r="C1" s="39"/>
      <c r="D1" s="40"/>
      <c r="E1" s="40"/>
      <c r="F1" s="40"/>
      <c r="G1" s="40"/>
      <c r="H1" s="40"/>
      <c r="J1" s="40"/>
      <c r="K1" s="40"/>
      <c r="L1" s="40"/>
      <c r="M1" s="40"/>
      <c r="N1" s="40"/>
      <c r="O1" s="40"/>
      <c r="P1" s="40"/>
      <c r="Q1" s="40"/>
      <c r="R1" s="40"/>
      <c r="S1" s="40"/>
      <c r="T1" s="40"/>
      <c r="U1" s="40"/>
      <c r="V1" s="40"/>
      <c r="W1" s="40"/>
      <c r="X1" s="40"/>
      <c r="Y1" s="40"/>
      <c r="Z1" s="40"/>
      <c r="AA1" s="40"/>
      <c r="AB1" s="40"/>
      <c r="AC1" s="40"/>
      <c r="AD1" s="40"/>
      <c r="AE1" s="40"/>
      <c r="AF1" s="40"/>
      <c r="AG1" s="40"/>
      <c r="AH1" s="40"/>
      <c r="AI1" s="40"/>
      <c r="AJ1" s="40"/>
      <c r="AK1" s="40"/>
      <c r="AL1" s="40"/>
      <c r="AM1" s="40"/>
      <c r="AN1" s="40"/>
      <c r="AO1" s="40"/>
      <c r="AP1" s="40"/>
      <c r="AQ1" s="40"/>
      <c r="AR1" s="40"/>
      <c r="AS1" s="40"/>
      <c r="AT1" s="40"/>
      <c r="AU1" s="40"/>
      <c r="AV1" s="40"/>
      <c r="AW1" s="40"/>
      <c r="AX1" s="40"/>
      <c r="AY1" s="40"/>
      <c r="AZ1" s="40"/>
      <c r="BA1" s="40"/>
      <c r="BB1" s="40"/>
      <c r="BC1" s="40"/>
      <c r="BD1" s="40"/>
      <c r="BE1" s="40"/>
      <c r="BF1" s="40"/>
      <c r="BG1" s="40"/>
      <c r="BH1" s="40"/>
      <c r="BI1" s="40"/>
      <c r="BJ1" s="40"/>
      <c r="BK1" s="40"/>
      <c r="BL1" s="40"/>
      <c r="BM1" s="40"/>
      <c r="BN1" s="40"/>
      <c r="BO1" s="40"/>
      <c r="BP1" s="40"/>
      <c r="BQ1" s="40"/>
      <c r="BR1" s="40"/>
      <c r="BS1" s="40"/>
      <c r="BT1" s="40"/>
      <c r="BU1" s="40"/>
      <c r="BV1" s="40"/>
      <c r="BW1" s="40"/>
      <c r="BX1" s="40"/>
      <c r="BY1" s="40"/>
      <c r="BZ1" s="40"/>
      <c r="CA1" s="40"/>
      <c r="CB1" s="40"/>
      <c r="CC1" s="40"/>
      <c r="CD1" s="40"/>
      <c r="CE1" s="40"/>
      <c r="CF1" s="40"/>
      <c r="CG1" s="40"/>
      <c r="CH1" s="40"/>
      <c r="CI1" s="40"/>
      <c r="CJ1" s="40"/>
      <c r="CK1" s="40"/>
      <c r="CL1" s="40"/>
      <c r="CM1" s="40"/>
      <c r="CN1" s="40"/>
      <c r="CO1" s="40"/>
      <c r="CP1" s="40"/>
      <c r="CQ1" s="40"/>
      <c r="CR1" s="40"/>
      <c r="CS1" s="40"/>
      <c r="CT1" s="40"/>
      <c r="CU1" s="40"/>
      <c r="CV1" s="40"/>
      <c r="CW1" s="40"/>
      <c r="CX1" s="40"/>
      <c r="CY1" s="40"/>
      <c r="CZ1" s="40"/>
      <c r="DA1" s="40"/>
      <c r="DB1" s="40"/>
      <c r="DC1" s="40"/>
      <c r="DD1" s="40"/>
      <c r="DE1" s="40"/>
      <c r="DF1" s="40"/>
      <c r="DG1" s="40"/>
      <c r="DH1" s="40"/>
      <c r="DI1" s="40"/>
      <c r="DJ1" s="40"/>
      <c r="DK1" s="40"/>
      <c r="DL1" s="40"/>
      <c r="DM1" s="40"/>
      <c r="DN1" s="40"/>
      <c r="DO1" s="40"/>
      <c r="DP1" s="40"/>
      <c r="DQ1" s="40"/>
      <c r="DR1" s="40"/>
      <c r="DS1" s="40"/>
      <c r="DT1" s="40"/>
      <c r="DU1" s="40"/>
      <c r="DV1" s="40"/>
      <c r="DW1" s="40"/>
      <c r="DX1" s="40"/>
      <c r="DY1" s="40"/>
      <c r="DZ1" s="40"/>
      <c r="EA1" s="40"/>
      <c r="EB1" s="40"/>
      <c r="EC1" s="40"/>
      <c r="ED1" s="40"/>
      <c r="EE1" s="40"/>
      <c r="EF1" s="40"/>
      <c r="EG1" s="40"/>
      <c r="EH1" s="40"/>
      <c r="EI1" s="40"/>
      <c r="EJ1" s="40"/>
      <c r="EK1" s="40"/>
      <c r="EL1" s="40"/>
      <c r="EM1" s="40"/>
      <c r="EN1" s="40"/>
      <c r="EO1" s="40"/>
      <c r="EP1" s="40"/>
      <c r="EQ1" s="40"/>
      <c r="ER1" s="40"/>
      <c r="ES1" s="40"/>
      <c r="ET1" s="40"/>
      <c r="EU1" s="40"/>
      <c r="EV1" s="40"/>
    </row>
    <row r="2" spans="1:152" s="3" customFormat="1" ht="35" customHeight="1" x14ac:dyDescent="0.25">
      <c r="A2" s="4"/>
      <c r="B2" s="4" t="s">
        <v>67</v>
      </c>
      <c r="D2" s="59" t="s">
        <v>66</v>
      </c>
      <c r="E2" s="59"/>
      <c r="F2" s="59"/>
      <c r="G2" s="59"/>
      <c r="H2" s="59"/>
      <c r="I2" s="59"/>
      <c r="J2" s="49">
        <v>44213</v>
      </c>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c r="BT2" s="4"/>
      <c r="BU2" s="4"/>
      <c r="BV2" s="4"/>
      <c r="BW2" s="4"/>
      <c r="BX2" s="4"/>
      <c r="BY2" s="4"/>
      <c r="BZ2" s="4"/>
      <c r="CA2" s="13"/>
      <c r="CB2" s="13"/>
      <c r="CC2" s="13"/>
      <c r="CD2" s="13"/>
      <c r="CE2" s="13"/>
      <c r="CF2" s="13"/>
      <c r="CG2" s="13"/>
      <c r="CH2" s="13"/>
      <c r="CI2" s="13"/>
      <c r="CJ2" s="13"/>
      <c r="CK2" s="13"/>
    </row>
    <row r="3" spans="1:152" x14ac:dyDescent="0.25">
      <c r="A3" s="10"/>
      <c r="B3" s="10"/>
      <c r="D3" s="46"/>
      <c r="E3" s="46"/>
      <c r="F3" s="46"/>
      <c r="G3" s="46"/>
      <c r="H3" s="46"/>
      <c r="I3" s="46"/>
      <c r="J3" s="11"/>
      <c r="K3" s="10"/>
      <c r="L3" s="10"/>
      <c r="M3" s="10"/>
      <c r="N3" s="10"/>
      <c r="O3" s="10"/>
      <c r="P3" s="10"/>
      <c r="Q3" s="10"/>
      <c r="R3" s="10"/>
      <c r="S3" s="10"/>
      <c r="T3" s="10"/>
      <c r="U3" s="10"/>
      <c r="V3" s="10"/>
      <c r="W3" s="10"/>
      <c r="X3" s="10"/>
      <c r="Y3" s="10"/>
      <c r="Z3" s="10"/>
      <c r="AA3" s="10"/>
      <c r="AB3" s="10"/>
      <c r="AC3" s="10"/>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c r="BD3" s="10"/>
      <c r="BE3" s="10"/>
      <c r="BF3" s="10"/>
      <c r="BG3" s="10"/>
      <c r="BH3" s="10"/>
      <c r="BI3" s="10"/>
      <c r="BJ3" s="10"/>
      <c r="BK3" s="10"/>
      <c r="BL3" s="10"/>
      <c r="BM3" s="10"/>
      <c r="BN3" s="10"/>
      <c r="BO3" s="10"/>
      <c r="BP3" s="10"/>
      <c r="BQ3" s="10"/>
      <c r="BR3" s="10"/>
      <c r="BS3" s="10"/>
      <c r="BT3" s="10"/>
      <c r="BU3" s="10"/>
      <c r="BV3" s="10"/>
      <c r="BW3" s="10"/>
      <c r="BX3" s="10"/>
      <c r="BY3" s="10"/>
      <c r="BZ3" s="10"/>
      <c r="CA3" s="13"/>
      <c r="CB3" s="13"/>
      <c r="CC3" s="13"/>
      <c r="CD3" s="13"/>
      <c r="CE3" s="13"/>
      <c r="CF3" s="13"/>
      <c r="CG3" s="13"/>
      <c r="CH3" s="13"/>
      <c r="CI3" s="13"/>
      <c r="CJ3" s="13"/>
      <c r="CK3" s="13"/>
    </row>
    <row r="4" spans="1:152" s="3" customFormat="1" ht="35" customHeight="1" x14ac:dyDescent="0.25">
      <c r="A4" s="4"/>
      <c r="B4" s="4"/>
      <c r="C4" s="13"/>
      <c r="D4" s="59" t="s">
        <v>71</v>
      </c>
      <c r="E4" s="59"/>
      <c r="F4" s="59"/>
      <c r="G4" s="59"/>
      <c r="H4" s="59"/>
      <c r="I4" s="59"/>
      <c r="J4" s="57">
        <f ca="1">WORKDAY(J2,L4,holidays)</f>
        <v>44285</v>
      </c>
      <c r="K4" s="47" t="s">
        <v>72</v>
      </c>
      <c r="L4" s="58">
        <f>Q28</f>
        <v>50</v>
      </c>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13"/>
      <c r="CB4" s="13"/>
      <c r="CC4" s="13"/>
      <c r="CD4" s="13"/>
      <c r="CE4" s="13"/>
      <c r="CF4" s="13"/>
      <c r="CG4" s="13"/>
      <c r="CH4" s="13"/>
      <c r="CI4" s="13"/>
      <c r="CJ4" s="13"/>
      <c r="CK4" s="13"/>
    </row>
    <row r="5" spans="1:152" x14ac:dyDescent="0.25">
      <c r="A5" s="10"/>
      <c r="B5" s="10"/>
      <c r="D5" s="46"/>
      <c r="E5" s="46"/>
      <c r="F5" s="46"/>
      <c r="G5" s="46"/>
      <c r="H5" s="46"/>
      <c r="I5" s="46"/>
      <c r="J5" s="11"/>
      <c r="K5" s="10"/>
      <c r="L5" s="10"/>
      <c r="M5" s="10"/>
      <c r="N5" s="10"/>
      <c r="O5" s="10"/>
      <c r="P5" s="10"/>
      <c r="Q5" s="10"/>
      <c r="R5" s="10"/>
      <c r="S5" s="10"/>
      <c r="T5" s="10"/>
      <c r="U5" s="10"/>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0"/>
      <c r="AZ5" s="10"/>
      <c r="BA5" s="10"/>
      <c r="BB5" s="10"/>
      <c r="BC5" s="10"/>
      <c r="BD5" s="10"/>
      <c r="BE5" s="10"/>
      <c r="BF5" s="10"/>
      <c r="BG5" s="10"/>
      <c r="BH5" s="10"/>
      <c r="BI5" s="10"/>
      <c r="BJ5" s="10"/>
      <c r="BK5" s="10"/>
      <c r="BL5" s="10"/>
      <c r="BM5" s="10"/>
      <c r="BN5" s="10"/>
      <c r="BO5" s="10"/>
      <c r="BP5" s="10"/>
      <c r="BQ5" s="10"/>
      <c r="BR5" s="10"/>
      <c r="BS5" s="10"/>
      <c r="BT5" s="10"/>
      <c r="BU5" s="10"/>
      <c r="BV5" s="10"/>
      <c r="BW5" s="10"/>
      <c r="BX5" s="10"/>
      <c r="BY5" s="10"/>
      <c r="BZ5" s="10"/>
      <c r="CA5" s="13"/>
      <c r="CB5" s="13"/>
      <c r="CC5" s="13"/>
      <c r="CD5" s="13"/>
      <c r="CE5" s="13"/>
      <c r="CF5" s="13"/>
      <c r="CG5" s="13"/>
      <c r="CH5" s="13"/>
      <c r="CI5" s="13"/>
      <c r="CJ5" s="13"/>
      <c r="CK5" s="13"/>
    </row>
    <row r="6" spans="1:152" s="3" customFormat="1" ht="20" customHeight="1" x14ac:dyDescent="0.25">
      <c r="A6" s="4"/>
      <c r="B6" s="56"/>
      <c r="C6" s="4" t="s">
        <v>69</v>
      </c>
      <c r="D6" s="4"/>
      <c r="E6" s="4"/>
      <c r="F6" s="4"/>
      <c r="G6" s="4"/>
      <c r="H6" s="4"/>
      <c r="I6" s="4"/>
      <c r="J6" s="65" t="s">
        <v>45</v>
      </c>
      <c r="K6" s="65"/>
      <c r="L6" s="65"/>
      <c r="M6" s="48"/>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13"/>
      <c r="CB6" s="13"/>
      <c r="CC6" s="13"/>
      <c r="CD6" s="13"/>
      <c r="CE6" s="13"/>
      <c r="CF6" s="13"/>
      <c r="CG6" s="13"/>
      <c r="CH6" s="18"/>
      <c r="CI6" s="13"/>
      <c r="CJ6" s="13"/>
      <c r="CK6" s="13"/>
    </row>
    <row r="7" spans="1:152" s="9" customFormat="1" ht="20" customHeight="1" x14ac:dyDescent="0.25">
      <c r="A7" s="12"/>
      <c r="B7" s="12"/>
      <c r="C7" s="12"/>
      <c r="D7" s="61" t="s">
        <v>52</v>
      </c>
      <c r="E7" s="62"/>
      <c r="F7" s="62"/>
      <c r="G7" s="62"/>
      <c r="H7" s="62"/>
      <c r="I7" s="63"/>
      <c r="J7" s="50" t="s">
        <v>39</v>
      </c>
      <c r="K7" s="50" t="s">
        <v>40</v>
      </c>
      <c r="L7" s="50" t="s">
        <v>70</v>
      </c>
      <c r="M7" s="51" t="s">
        <v>46</v>
      </c>
      <c r="N7" s="52" t="s">
        <v>47</v>
      </c>
      <c r="O7" s="51" t="s">
        <v>48</v>
      </c>
      <c r="P7" s="51" t="s">
        <v>49</v>
      </c>
      <c r="Q7" s="51" t="s">
        <v>50</v>
      </c>
      <c r="R7" s="12"/>
      <c r="S7" s="12"/>
      <c r="T7" s="12"/>
      <c r="U7" s="12"/>
      <c r="V7" s="12"/>
      <c r="W7" s="12"/>
      <c r="X7" s="12"/>
      <c r="Y7" s="12"/>
      <c r="Z7" s="12"/>
      <c r="AA7" s="12"/>
      <c r="AB7" s="12"/>
      <c r="AC7" s="12"/>
      <c r="AD7" s="12"/>
      <c r="AE7" s="12"/>
      <c r="AF7" s="12"/>
      <c r="AG7" s="12"/>
      <c r="AH7" s="12"/>
      <c r="AI7" s="12"/>
      <c r="AJ7" s="12"/>
      <c r="AK7" s="12"/>
      <c r="AL7" s="12"/>
      <c r="AM7" s="12"/>
      <c r="AN7" s="12"/>
      <c r="AO7" s="12"/>
      <c r="AP7" s="12"/>
      <c r="AQ7" s="12"/>
      <c r="AR7" s="12"/>
      <c r="AS7" s="12"/>
      <c r="AT7" s="12"/>
      <c r="AU7" s="12"/>
      <c r="AV7" s="12"/>
      <c r="AW7" s="12"/>
      <c r="AX7" s="12"/>
      <c r="AY7" s="12"/>
      <c r="AZ7" s="12"/>
      <c r="BA7" s="12"/>
      <c r="BB7" s="12"/>
      <c r="BC7" s="12"/>
      <c r="BD7" s="12"/>
      <c r="BE7" s="12"/>
      <c r="BF7" s="12"/>
      <c r="BG7" s="12"/>
      <c r="BH7" s="12"/>
      <c r="BI7" s="12"/>
      <c r="BJ7" s="12"/>
      <c r="BK7" s="12"/>
      <c r="BL7" s="12"/>
      <c r="BM7" s="12"/>
      <c r="BN7" s="12"/>
      <c r="BO7" s="12"/>
      <c r="BP7" s="12"/>
      <c r="BQ7" s="12"/>
      <c r="BR7" s="12"/>
      <c r="BS7" s="12"/>
      <c r="BT7" s="12"/>
      <c r="BU7" s="12"/>
      <c r="BV7" s="12"/>
      <c r="BW7" s="12"/>
      <c r="BX7" s="12"/>
      <c r="BY7" s="12"/>
      <c r="BZ7" s="12"/>
      <c r="CA7" s="12"/>
      <c r="CB7" s="12"/>
      <c r="CC7" s="12"/>
      <c r="CD7" s="12"/>
      <c r="CE7" s="12"/>
      <c r="CF7" s="12"/>
      <c r="CG7" s="12"/>
      <c r="CH7" s="12"/>
      <c r="CI7" s="12"/>
      <c r="CJ7" s="12"/>
      <c r="CK7" s="12"/>
    </row>
    <row r="8" spans="1:152" s="3" customFormat="1" ht="20" customHeight="1" x14ac:dyDescent="0.25">
      <c r="A8" s="4"/>
      <c r="B8" s="33" t="s">
        <v>0</v>
      </c>
      <c r="C8" s="44" t="s">
        <v>38</v>
      </c>
      <c r="D8" s="64" t="s">
        <v>53</v>
      </c>
      <c r="E8" s="64"/>
      <c r="F8" s="64"/>
      <c r="G8" s="64"/>
      <c r="H8" s="64"/>
      <c r="I8" s="64"/>
      <c r="J8" s="34" t="s">
        <v>41</v>
      </c>
      <c r="K8" s="34" t="s">
        <v>42</v>
      </c>
      <c r="L8" s="34" t="s">
        <v>43</v>
      </c>
      <c r="M8" s="34" t="s">
        <v>44</v>
      </c>
      <c r="N8" s="33" t="s">
        <v>1</v>
      </c>
      <c r="O8" s="33" t="s">
        <v>2</v>
      </c>
      <c r="P8" s="33" t="s">
        <v>3</v>
      </c>
      <c r="Q8" s="33" t="s">
        <v>4</v>
      </c>
      <c r="R8" s="33" t="s">
        <v>51</v>
      </c>
      <c r="S8" s="4"/>
      <c r="CA8" s="17"/>
      <c r="CB8" s="17"/>
      <c r="CC8" s="17"/>
      <c r="CD8" s="17"/>
      <c r="CE8" s="17"/>
      <c r="CF8" s="17"/>
      <c r="CG8" s="17"/>
      <c r="CH8" s="17"/>
      <c r="CI8" s="17"/>
      <c r="CJ8" s="17"/>
      <c r="CK8" s="17"/>
    </row>
    <row r="9" spans="1:152" s="3" customFormat="1" ht="20" customHeight="1" x14ac:dyDescent="0.25">
      <c r="A9" s="4"/>
      <c r="B9" s="35">
        <v>1</v>
      </c>
      <c r="C9" s="8" t="s">
        <v>34</v>
      </c>
      <c r="D9" s="55"/>
      <c r="E9" s="55"/>
      <c r="F9" s="55"/>
      <c r="G9" s="55"/>
      <c r="H9" s="55"/>
      <c r="I9" s="55"/>
      <c r="J9" s="25"/>
      <c r="K9" s="25"/>
      <c r="L9" s="25"/>
      <c r="M9" s="31">
        <f>((J9+K9+L9)/3)</f>
        <v>0</v>
      </c>
      <c r="N9" s="32">
        <v>0</v>
      </c>
      <c r="O9" s="31">
        <f t="shared" ref="O9:O27" si="0">N9+M9</f>
        <v>0</v>
      </c>
      <c r="P9" s="31">
        <f ca="1">IF(Q9-M9&lt;0,0,Q9-M9)</f>
        <v>8.8817841970012523E-16</v>
      </c>
      <c r="Q9" s="31">
        <f t="shared" ref="Q9:Q27" ca="1" si="1">MIN(BA38:BY38)</f>
        <v>8.8817841970012523E-16</v>
      </c>
      <c r="R9" s="31">
        <f ca="1">IF(ROUND(Q9-O9,5)&lt;0,0,ROUND(Q9-O9,5))</f>
        <v>0</v>
      </c>
      <c r="S9" s="4"/>
      <c r="CA9" s="17"/>
      <c r="CB9" s="17"/>
      <c r="CC9" s="17"/>
      <c r="CD9" s="17"/>
      <c r="CE9" s="17"/>
      <c r="CF9" s="17"/>
      <c r="CG9" s="17"/>
      <c r="CH9" s="17"/>
      <c r="CI9" s="17"/>
      <c r="CJ9" s="17"/>
      <c r="CK9" s="17"/>
    </row>
    <row r="10" spans="1:152" s="3" customFormat="1" ht="20" customHeight="1" x14ac:dyDescent="0.25">
      <c r="A10" s="4"/>
      <c r="B10" s="36">
        <v>2</v>
      </c>
      <c r="C10" s="45" t="s">
        <v>6</v>
      </c>
      <c r="D10" s="30">
        <v>1</v>
      </c>
      <c r="E10" s="30"/>
      <c r="F10" s="30"/>
      <c r="G10" s="30"/>
      <c r="H10" s="30"/>
      <c r="I10" s="30"/>
      <c r="J10" s="53">
        <v>3</v>
      </c>
      <c r="K10" s="53">
        <v>4</v>
      </c>
      <c r="L10" s="54">
        <v>5</v>
      </c>
      <c r="M10" s="28">
        <f t="shared" ref="M10:M16" si="2">((J10+K10+L10)/3)</f>
        <v>4</v>
      </c>
      <c r="N10" s="28">
        <f t="shared" ref="N10:N28" si="3">MAX(T39:Y39)</f>
        <v>0</v>
      </c>
      <c r="O10" s="28">
        <f>N10+M10</f>
        <v>4</v>
      </c>
      <c r="P10" s="28">
        <f t="shared" ref="P10:P11" ca="1" si="4">IF(Q10-M10&lt;0,0,Q10-M10)</f>
        <v>8.8817841970012523E-16</v>
      </c>
      <c r="Q10" s="28">
        <f t="shared" ca="1" si="1"/>
        <v>4.0000000000000009</v>
      </c>
      <c r="R10" s="28">
        <f t="shared" ref="R10:R14" ca="1" si="5">IF(ROUND(Q10-O10,5)&lt;0,0,ROUND(Q10-O10,5))</f>
        <v>0</v>
      </c>
      <c r="S10" s="4"/>
      <c r="CA10" s="17"/>
      <c r="CB10" s="17"/>
      <c r="CC10" s="17"/>
      <c r="CD10" s="17"/>
      <c r="CE10" s="17"/>
      <c r="CF10" s="17"/>
      <c r="CG10" s="17"/>
      <c r="CH10" s="17"/>
      <c r="CI10" s="17"/>
      <c r="CJ10" s="17"/>
      <c r="CK10" s="17"/>
    </row>
    <row r="11" spans="1:152" s="3" customFormat="1" ht="20" customHeight="1" x14ac:dyDescent="0.25">
      <c r="A11" s="4"/>
      <c r="B11" s="36">
        <v>3</v>
      </c>
      <c r="C11" s="45" t="s">
        <v>7</v>
      </c>
      <c r="D11" s="26">
        <v>1</v>
      </c>
      <c r="E11" s="26"/>
      <c r="F11" s="26"/>
      <c r="G11" s="26"/>
      <c r="H11" s="26"/>
      <c r="I11" s="26"/>
      <c r="J11" s="22">
        <v>2</v>
      </c>
      <c r="K11" s="22">
        <v>4</v>
      </c>
      <c r="L11" s="27">
        <v>6</v>
      </c>
      <c r="M11" s="28">
        <f t="shared" si="2"/>
        <v>4</v>
      </c>
      <c r="N11" s="28">
        <f t="shared" si="3"/>
        <v>0</v>
      </c>
      <c r="O11" s="28">
        <f t="shared" ref="O11:O12" si="6">N11+M11</f>
        <v>4</v>
      </c>
      <c r="P11" s="28">
        <f t="shared" ca="1" si="4"/>
        <v>1.6666666666666679</v>
      </c>
      <c r="Q11" s="28">
        <f t="shared" ca="1" si="1"/>
        <v>5.6666666666666679</v>
      </c>
      <c r="R11" s="28">
        <f t="shared" ca="1" si="5"/>
        <v>1.6666700000000001</v>
      </c>
      <c r="S11" s="4"/>
      <c r="CA11" s="17"/>
      <c r="CB11" s="17"/>
      <c r="CC11" s="17"/>
      <c r="CD11" s="17"/>
      <c r="CE11" s="17"/>
      <c r="CF11" s="17"/>
      <c r="CG11" s="17"/>
      <c r="CH11" s="17"/>
      <c r="CI11" s="17"/>
      <c r="CJ11" s="17"/>
      <c r="CK11" s="17"/>
    </row>
    <row r="12" spans="1:152" s="3" customFormat="1" ht="20" customHeight="1" x14ac:dyDescent="0.25">
      <c r="A12" s="4"/>
      <c r="B12" s="36">
        <v>4</v>
      </c>
      <c r="C12" s="45" t="s">
        <v>8</v>
      </c>
      <c r="D12" s="26">
        <v>2</v>
      </c>
      <c r="E12" s="26"/>
      <c r="F12" s="26"/>
      <c r="G12" s="26"/>
      <c r="H12" s="26"/>
      <c r="I12" s="26"/>
      <c r="J12" s="22">
        <v>3</v>
      </c>
      <c r="K12" s="22">
        <v>6</v>
      </c>
      <c r="L12" s="27">
        <v>8</v>
      </c>
      <c r="M12" s="28">
        <f t="shared" si="2"/>
        <v>5.666666666666667</v>
      </c>
      <c r="N12" s="28">
        <f t="shared" si="3"/>
        <v>4</v>
      </c>
      <c r="O12" s="28">
        <f t="shared" si="6"/>
        <v>9.6666666666666679</v>
      </c>
      <c r="P12" s="28">
        <f ca="1">IF(Q12-M12&lt;0,0,Q12-M12)</f>
        <v>4.0000000000000009</v>
      </c>
      <c r="Q12" s="28">
        <f t="shared" ca="1" si="1"/>
        <v>9.6666666666666679</v>
      </c>
      <c r="R12" s="28">
        <f t="shared" ca="1" si="5"/>
        <v>0</v>
      </c>
      <c r="S12" s="4"/>
      <c r="CA12" s="17"/>
      <c r="CB12" s="17"/>
      <c r="CC12" s="17"/>
      <c r="CD12" s="17"/>
      <c r="CE12" s="17"/>
      <c r="CF12" s="17"/>
      <c r="CG12" s="17"/>
      <c r="CH12" s="17"/>
      <c r="CI12" s="17"/>
      <c r="CJ12" s="17"/>
      <c r="CK12" s="17"/>
    </row>
    <row r="13" spans="1:152" s="3" customFormat="1" ht="20" customHeight="1" x14ac:dyDescent="0.25">
      <c r="A13" s="4"/>
      <c r="B13" s="36">
        <v>5</v>
      </c>
      <c r="C13" s="45" t="s">
        <v>9</v>
      </c>
      <c r="D13" s="26">
        <v>1</v>
      </c>
      <c r="E13" s="26">
        <v>2</v>
      </c>
      <c r="F13" s="26">
        <v>3</v>
      </c>
      <c r="G13" s="26"/>
      <c r="H13" s="26"/>
      <c r="I13" s="26"/>
      <c r="J13" s="22">
        <v>2</v>
      </c>
      <c r="K13" s="22">
        <v>4</v>
      </c>
      <c r="L13" s="27">
        <v>6</v>
      </c>
      <c r="M13" s="28">
        <f t="shared" si="2"/>
        <v>4</v>
      </c>
      <c r="N13" s="28">
        <f t="shared" si="3"/>
        <v>4</v>
      </c>
      <c r="O13" s="28">
        <f>N13+M13</f>
        <v>8</v>
      </c>
      <c r="P13" s="28">
        <f t="shared" ref="P13:P14" ca="1" si="7">IF(Q13-M13&lt;0,0,Q13-M13)</f>
        <v>5.6666666666666679</v>
      </c>
      <c r="Q13" s="28">
        <f t="shared" ca="1" si="1"/>
        <v>9.6666666666666679</v>
      </c>
      <c r="R13" s="28">
        <f t="shared" ca="1" si="5"/>
        <v>1.6666700000000001</v>
      </c>
      <c r="S13" s="4"/>
      <c r="CA13" s="17"/>
      <c r="CB13" s="17"/>
      <c r="CC13" s="17"/>
      <c r="CD13" s="17"/>
      <c r="CE13" s="17"/>
      <c r="CF13" s="17"/>
      <c r="CG13" s="17"/>
      <c r="CH13" s="17"/>
      <c r="CI13" s="17"/>
      <c r="CJ13" s="17"/>
      <c r="CK13" s="17"/>
    </row>
    <row r="14" spans="1:152" s="3" customFormat="1" ht="20" customHeight="1" x14ac:dyDescent="0.25">
      <c r="A14" s="4"/>
      <c r="B14" s="36">
        <v>6</v>
      </c>
      <c r="C14" s="45" t="s">
        <v>10</v>
      </c>
      <c r="D14" s="26">
        <v>3</v>
      </c>
      <c r="E14" s="26">
        <v>4</v>
      </c>
      <c r="F14" s="26">
        <v>5</v>
      </c>
      <c r="G14" s="26"/>
      <c r="H14" s="26"/>
      <c r="I14" s="26"/>
      <c r="J14" s="22">
        <v>1</v>
      </c>
      <c r="K14" s="22">
        <v>3</v>
      </c>
      <c r="L14" s="27">
        <v>5</v>
      </c>
      <c r="M14" s="28">
        <f t="shared" si="2"/>
        <v>3</v>
      </c>
      <c r="N14" s="28">
        <f t="shared" si="3"/>
        <v>9.6666666666666679</v>
      </c>
      <c r="O14" s="28">
        <f t="shared" ref="O14:O16" si="8">N14+M14</f>
        <v>12.666666666666668</v>
      </c>
      <c r="P14" s="28">
        <f t="shared" ca="1" si="7"/>
        <v>9.6666666666666679</v>
      </c>
      <c r="Q14" s="28">
        <f t="shared" ca="1" si="1"/>
        <v>12.666666666666668</v>
      </c>
      <c r="R14" s="28">
        <f t="shared" ca="1" si="5"/>
        <v>0</v>
      </c>
      <c r="S14" s="4"/>
      <c r="CA14" s="17"/>
      <c r="CB14" s="17"/>
      <c r="CC14" s="17"/>
      <c r="CD14" s="17"/>
      <c r="CE14" s="17"/>
      <c r="CF14" s="17"/>
      <c r="CG14" s="17"/>
      <c r="CH14" s="17"/>
      <c r="CI14" s="17"/>
      <c r="CJ14" s="17"/>
      <c r="CK14" s="17"/>
    </row>
    <row r="15" spans="1:152" s="3" customFormat="1" ht="20" customHeight="1" x14ac:dyDescent="0.25">
      <c r="A15" s="4"/>
      <c r="B15" s="36">
        <v>7</v>
      </c>
      <c r="C15" s="45" t="s">
        <v>11</v>
      </c>
      <c r="D15" s="26">
        <v>6</v>
      </c>
      <c r="E15" s="26"/>
      <c r="F15" s="26"/>
      <c r="G15" s="26"/>
      <c r="H15" s="26"/>
      <c r="I15" s="26"/>
      <c r="J15" s="22">
        <v>4</v>
      </c>
      <c r="K15" s="22">
        <v>8</v>
      </c>
      <c r="L15" s="27">
        <v>10</v>
      </c>
      <c r="M15" s="28">
        <f t="shared" si="2"/>
        <v>7.333333333333333</v>
      </c>
      <c r="N15" s="28">
        <f t="shared" si="3"/>
        <v>12.666666666666668</v>
      </c>
      <c r="O15" s="28">
        <f t="shared" si="8"/>
        <v>20</v>
      </c>
      <c r="P15" s="28">
        <f ca="1">IF(Q15-M15&lt;0,0,Q15-M15)</f>
        <v>12.666666666666668</v>
      </c>
      <c r="Q15" s="28">
        <f t="shared" ca="1" si="1"/>
        <v>20</v>
      </c>
      <c r="R15" s="28">
        <f ca="1">IF(ROUND(Q15-O15,5)&lt;0,0,ROUND(Q15-O15,5))</f>
        <v>0</v>
      </c>
      <c r="S15" s="4"/>
      <c r="CA15" s="17"/>
      <c r="CB15" s="17"/>
      <c r="CC15" s="17"/>
      <c r="CD15" s="17"/>
      <c r="CE15" s="17"/>
      <c r="CF15" s="17"/>
      <c r="CG15" s="17"/>
      <c r="CH15" s="17"/>
      <c r="CI15" s="17"/>
      <c r="CJ15" s="17"/>
      <c r="CK15" s="17"/>
    </row>
    <row r="16" spans="1:152" s="3" customFormat="1" ht="20" customHeight="1" x14ac:dyDescent="0.25">
      <c r="A16" s="4"/>
      <c r="B16" s="36">
        <v>8</v>
      </c>
      <c r="C16" s="45" t="s">
        <v>12</v>
      </c>
      <c r="D16" s="26">
        <v>7</v>
      </c>
      <c r="E16" s="26"/>
      <c r="F16" s="26"/>
      <c r="G16" s="26"/>
      <c r="H16" s="26"/>
      <c r="I16" s="26"/>
      <c r="J16" s="22">
        <v>1</v>
      </c>
      <c r="K16" s="22">
        <v>3</v>
      </c>
      <c r="L16" s="27">
        <v>5</v>
      </c>
      <c r="M16" s="28">
        <f t="shared" si="2"/>
        <v>3</v>
      </c>
      <c r="N16" s="28">
        <f t="shared" si="3"/>
        <v>20</v>
      </c>
      <c r="O16" s="28">
        <f t="shared" si="8"/>
        <v>23</v>
      </c>
      <c r="P16" s="28">
        <f t="shared" ref="P16" ca="1" si="9">IF(Q16-M16&lt;0,0,Q16-M16)</f>
        <v>20</v>
      </c>
      <c r="Q16" s="28">
        <f t="shared" ca="1" si="1"/>
        <v>23</v>
      </c>
      <c r="R16" s="28">
        <f t="shared" ref="R16" ca="1" si="10">IF(ROUND(Q16-O16,5)&lt;0,0,ROUND(Q16-O16,5))</f>
        <v>0</v>
      </c>
      <c r="S16" s="4"/>
      <c r="CA16" s="17"/>
      <c r="CB16" s="17"/>
      <c r="CC16" s="17"/>
      <c r="CD16" s="17"/>
      <c r="CE16" s="17"/>
      <c r="CF16" s="17"/>
      <c r="CG16" s="17"/>
      <c r="CH16" s="17"/>
      <c r="CI16" s="17"/>
      <c r="CJ16" s="17"/>
      <c r="CK16" s="17"/>
    </row>
    <row r="17" spans="1:89" s="3" customFormat="1" ht="20" customHeight="1" x14ac:dyDescent="0.25">
      <c r="A17" s="4"/>
      <c r="B17" s="36">
        <v>9</v>
      </c>
      <c r="C17" s="45" t="s">
        <v>25</v>
      </c>
      <c r="D17" s="26">
        <v>6</v>
      </c>
      <c r="E17" s="26">
        <v>7</v>
      </c>
      <c r="F17" s="26">
        <v>8</v>
      </c>
      <c r="G17" s="26"/>
      <c r="H17" s="26"/>
      <c r="I17" s="26"/>
      <c r="J17" s="22">
        <v>1</v>
      </c>
      <c r="K17" s="22">
        <v>3</v>
      </c>
      <c r="L17" s="27">
        <v>5</v>
      </c>
      <c r="M17" s="28">
        <f t="shared" ref="M17:M27" si="11">((J17+K17+L17)/3)</f>
        <v>3</v>
      </c>
      <c r="N17" s="28">
        <f t="shared" si="3"/>
        <v>23</v>
      </c>
      <c r="O17" s="28">
        <f>N17+M17</f>
        <v>26</v>
      </c>
      <c r="P17" s="28">
        <f t="shared" ref="P17:P27" ca="1" si="12">IF(Q17-M17&lt;0,0,Q17-M17)</f>
        <v>26</v>
      </c>
      <c r="Q17" s="28">
        <f t="shared" ca="1" si="1"/>
        <v>29</v>
      </c>
      <c r="R17" s="28">
        <f t="shared" ref="R17:R28" ca="1" si="13">IF(ROUND(Q17-O17,5)&lt;0,0,ROUND(Q17-O17,5))</f>
        <v>3</v>
      </c>
      <c r="S17" s="4"/>
      <c r="CA17" s="17"/>
      <c r="CB17" s="17"/>
      <c r="CC17" s="17"/>
      <c r="CD17" s="17"/>
      <c r="CE17" s="17"/>
      <c r="CF17" s="17"/>
      <c r="CG17" s="17"/>
      <c r="CH17" s="17"/>
      <c r="CI17" s="17"/>
      <c r="CJ17" s="17"/>
      <c r="CK17" s="17"/>
    </row>
    <row r="18" spans="1:89" s="3" customFormat="1" ht="20" customHeight="1" x14ac:dyDescent="0.25">
      <c r="A18" s="4"/>
      <c r="B18" s="36">
        <v>10</v>
      </c>
      <c r="C18" s="45" t="s">
        <v>26</v>
      </c>
      <c r="D18" s="26">
        <v>8</v>
      </c>
      <c r="E18" s="26"/>
      <c r="F18" s="26"/>
      <c r="G18" s="26"/>
      <c r="H18" s="26"/>
      <c r="I18" s="26"/>
      <c r="J18" s="22">
        <v>1</v>
      </c>
      <c r="K18" s="22">
        <v>3</v>
      </c>
      <c r="L18" s="27">
        <v>5</v>
      </c>
      <c r="M18" s="28">
        <f t="shared" ref="M18:M21" si="14">((J18+K18+L18)/3)</f>
        <v>3</v>
      </c>
      <c r="N18" s="28">
        <f t="shared" si="3"/>
        <v>23</v>
      </c>
      <c r="O18" s="28">
        <f t="shared" ref="O18:O19" si="15">N18+M18</f>
        <v>26</v>
      </c>
      <c r="P18" s="28">
        <f t="shared" ref="P18" ca="1" si="16">IF(Q18-M18&lt;0,0,Q18-M18)</f>
        <v>23</v>
      </c>
      <c r="Q18" s="28">
        <f t="shared" ca="1" si="1"/>
        <v>26</v>
      </c>
      <c r="R18" s="28">
        <f t="shared" ref="R18:R21" ca="1" si="17">IF(ROUND(Q18-O18,5)&lt;0,0,ROUND(Q18-O18,5))</f>
        <v>0</v>
      </c>
      <c r="S18" s="4"/>
      <c r="CA18" s="17"/>
      <c r="CB18" s="17"/>
      <c r="CC18" s="17"/>
      <c r="CD18" s="17"/>
      <c r="CE18" s="17"/>
      <c r="CF18" s="17"/>
      <c r="CG18" s="17"/>
      <c r="CH18" s="17"/>
      <c r="CI18" s="17"/>
      <c r="CJ18" s="17"/>
      <c r="CK18" s="17"/>
    </row>
    <row r="19" spans="1:89" s="3" customFormat="1" ht="20" customHeight="1" x14ac:dyDescent="0.25">
      <c r="A19" s="4"/>
      <c r="B19" s="36">
        <v>11</v>
      </c>
      <c r="C19" s="45" t="s">
        <v>27</v>
      </c>
      <c r="D19" s="26">
        <v>9</v>
      </c>
      <c r="E19" s="26">
        <v>10</v>
      </c>
      <c r="F19" s="26"/>
      <c r="G19" s="26"/>
      <c r="H19" s="26"/>
      <c r="I19" s="26"/>
      <c r="J19" s="22">
        <v>1</v>
      </c>
      <c r="K19" s="22">
        <v>3</v>
      </c>
      <c r="L19" s="27">
        <v>5</v>
      </c>
      <c r="M19" s="28">
        <f t="shared" si="14"/>
        <v>3</v>
      </c>
      <c r="N19" s="28">
        <f t="shared" si="3"/>
        <v>26</v>
      </c>
      <c r="O19" s="28">
        <f t="shared" si="15"/>
        <v>29</v>
      </c>
      <c r="P19" s="28">
        <f ca="1">IF(Q19-M19&lt;0,0,Q19-M19)</f>
        <v>29</v>
      </c>
      <c r="Q19" s="28">
        <f t="shared" ca="1" si="1"/>
        <v>32</v>
      </c>
      <c r="R19" s="28">
        <f t="shared" ca="1" si="17"/>
        <v>3</v>
      </c>
      <c r="S19" s="4"/>
      <c r="CA19" s="17"/>
      <c r="CB19" s="17"/>
      <c r="CC19" s="17"/>
      <c r="CD19" s="17"/>
      <c r="CE19" s="17"/>
      <c r="CF19" s="17"/>
      <c r="CG19" s="17"/>
      <c r="CH19" s="17"/>
      <c r="CI19" s="17"/>
      <c r="CJ19" s="17"/>
      <c r="CK19" s="17"/>
    </row>
    <row r="20" spans="1:89" s="3" customFormat="1" ht="20" customHeight="1" x14ac:dyDescent="0.25">
      <c r="A20" s="4"/>
      <c r="B20" s="36">
        <v>12</v>
      </c>
      <c r="C20" s="45" t="s">
        <v>28</v>
      </c>
      <c r="D20" s="26">
        <v>10</v>
      </c>
      <c r="E20" s="26"/>
      <c r="F20" s="26"/>
      <c r="G20" s="26"/>
      <c r="H20" s="26"/>
      <c r="I20" s="26"/>
      <c r="J20" s="22">
        <v>1</v>
      </c>
      <c r="K20" s="22">
        <v>3</v>
      </c>
      <c r="L20" s="27">
        <v>5</v>
      </c>
      <c r="M20" s="28">
        <f t="shared" si="14"/>
        <v>3</v>
      </c>
      <c r="N20" s="28">
        <f t="shared" si="3"/>
        <v>26</v>
      </c>
      <c r="O20" s="28">
        <f>N20+M20</f>
        <v>29</v>
      </c>
      <c r="P20" s="28">
        <f t="shared" ref="P20:P21" ca="1" si="18">IF(Q20-M20&lt;0,0,Q20-M20)</f>
        <v>26</v>
      </c>
      <c r="Q20" s="28">
        <f t="shared" ca="1" si="1"/>
        <v>29</v>
      </c>
      <c r="R20" s="28">
        <f t="shared" ca="1" si="17"/>
        <v>0</v>
      </c>
      <c r="S20" s="4"/>
      <c r="CA20" s="17"/>
      <c r="CB20" s="17"/>
      <c r="CC20" s="17"/>
      <c r="CD20" s="17"/>
      <c r="CE20" s="17"/>
      <c r="CF20" s="17"/>
      <c r="CG20" s="17"/>
      <c r="CH20" s="17"/>
      <c r="CI20" s="17"/>
      <c r="CJ20" s="17"/>
      <c r="CK20" s="17"/>
    </row>
    <row r="21" spans="1:89" s="3" customFormat="1" ht="20" customHeight="1" x14ac:dyDescent="0.25">
      <c r="A21" s="4"/>
      <c r="B21" s="36">
        <v>13</v>
      </c>
      <c r="C21" s="45" t="s">
        <v>29</v>
      </c>
      <c r="D21" s="26">
        <v>12</v>
      </c>
      <c r="E21" s="26"/>
      <c r="F21" s="26"/>
      <c r="G21" s="26"/>
      <c r="H21" s="26"/>
      <c r="I21" s="26"/>
      <c r="J21" s="22">
        <v>1</v>
      </c>
      <c r="K21" s="22">
        <v>3</v>
      </c>
      <c r="L21" s="27">
        <v>5</v>
      </c>
      <c r="M21" s="28">
        <f t="shared" si="14"/>
        <v>3</v>
      </c>
      <c r="N21" s="28">
        <f t="shared" si="3"/>
        <v>29</v>
      </c>
      <c r="O21" s="28">
        <f t="shared" ref="O21" si="19">N21+M21</f>
        <v>32</v>
      </c>
      <c r="P21" s="28">
        <f t="shared" ca="1" si="18"/>
        <v>29</v>
      </c>
      <c r="Q21" s="28">
        <f t="shared" ca="1" si="1"/>
        <v>32</v>
      </c>
      <c r="R21" s="28">
        <f t="shared" ca="1" si="17"/>
        <v>0</v>
      </c>
      <c r="S21" s="4"/>
      <c r="CA21" s="17"/>
      <c r="CB21" s="17"/>
      <c r="CC21" s="17"/>
      <c r="CD21" s="17"/>
      <c r="CE21" s="17"/>
      <c r="CF21" s="17"/>
      <c r="CG21" s="17"/>
      <c r="CH21" s="17"/>
      <c r="CI21" s="17"/>
      <c r="CJ21" s="17"/>
      <c r="CK21" s="17"/>
    </row>
    <row r="22" spans="1:89" s="3" customFormat="1" ht="20" customHeight="1" x14ac:dyDescent="0.25">
      <c r="A22" s="4"/>
      <c r="B22" s="36">
        <v>14</v>
      </c>
      <c r="C22" s="45" t="s">
        <v>30</v>
      </c>
      <c r="D22" s="26">
        <v>11</v>
      </c>
      <c r="E22" s="26">
        <v>12</v>
      </c>
      <c r="F22" s="26">
        <v>13</v>
      </c>
      <c r="G22" s="26"/>
      <c r="H22" s="26"/>
      <c r="I22" s="26"/>
      <c r="J22" s="22">
        <v>1</v>
      </c>
      <c r="K22" s="22">
        <v>3</v>
      </c>
      <c r="L22" s="27">
        <v>5</v>
      </c>
      <c r="M22" s="28">
        <f t="shared" si="11"/>
        <v>3</v>
      </c>
      <c r="N22" s="28">
        <f t="shared" si="3"/>
        <v>32</v>
      </c>
      <c r="O22" s="28">
        <f t="shared" si="0"/>
        <v>35</v>
      </c>
      <c r="P22" s="28">
        <f t="shared" ca="1" si="12"/>
        <v>32</v>
      </c>
      <c r="Q22" s="28">
        <f t="shared" ca="1" si="1"/>
        <v>35</v>
      </c>
      <c r="R22" s="28">
        <f t="shared" ca="1" si="13"/>
        <v>0</v>
      </c>
      <c r="S22" s="4"/>
      <c r="CA22" s="17"/>
      <c r="CB22" s="17"/>
      <c r="CC22" s="17"/>
      <c r="CD22" s="17"/>
      <c r="CE22" s="17"/>
      <c r="CF22" s="17"/>
      <c r="CG22" s="17"/>
      <c r="CH22" s="17"/>
      <c r="CI22" s="17"/>
      <c r="CJ22" s="17"/>
      <c r="CK22" s="17"/>
    </row>
    <row r="23" spans="1:89" s="3" customFormat="1" ht="20" customHeight="1" x14ac:dyDescent="0.25">
      <c r="A23" s="4"/>
      <c r="B23" s="36">
        <v>15</v>
      </c>
      <c r="C23" s="45" t="s">
        <v>31</v>
      </c>
      <c r="D23" s="26">
        <v>11</v>
      </c>
      <c r="E23" s="26">
        <v>14</v>
      </c>
      <c r="F23" s="26"/>
      <c r="G23" s="26"/>
      <c r="H23" s="26"/>
      <c r="I23" s="26"/>
      <c r="J23" s="22">
        <v>1</v>
      </c>
      <c r="K23" s="22">
        <v>3</v>
      </c>
      <c r="L23" s="27">
        <v>5</v>
      </c>
      <c r="M23" s="28">
        <f t="shared" si="11"/>
        <v>3</v>
      </c>
      <c r="N23" s="28">
        <f t="shared" si="3"/>
        <v>35</v>
      </c>
      <c r="O23" s="28">
        <f t="shared" si="0"/>
        <v>38</v>
      </c>
      <c r="P23" s="28">
        <f ca="1">IF(Q23-M23&lt;0,0,Q23-M23)</f>
        <v>35</v>
      </c>
      <c r="Q23" s="28">
        <f t="shared" ca="1" si="1"/>
        <v>38</v>
      </c>
      <c r="R23" s="28">
        <f t="shared" ca="1" si="13"/>
        <v>0</v>
      </c>
      <c r="S23" s="4"/>
      <c r="CA23" s="17"/>
      <c r="CB23" s="17"/>
      <c r="CC23" s="17"/>
      <c r="CD23" s="17"/>
      <c r="CE23" s="17"/>
      <c r="CF23" s="17"/>
      <c r="CG23" s="17"/>
      <c r="CH23" s="17"/>
      <c r="CI23" s="17"/>
      <c r="CJ23" s="17"/>
      <c r="CK23" s="17"/>
    </row>
    <row r="24" spans="1:89" s="3" customFormat="1" ht="20" customHeight="1" x14ac:dyDescent="0.25">
      <c r="A24" s="4"/>
      <c r="B24" s="36">
        <v>16</v>
      </c>
      <c r="C24" s="45" t="s">
        <v>32</v>
      </c>
      <c r="D24" s="26">
        <v>14</v>
      </c>
      <c r="E24" s="26">
        <v>15</v>
      </c>
      <c r="F24" s="26"/>
      <c r="G24" s="26"/>
      <c r="H24" s="26"/>
      <c r="I24" s="26"/>
      <c r="J24" s="22">
        <v>1</v>
      </c>
      <c r="K24" s="22">
        <v>3</v>
      </c>
      <c r="L24" s="27">
        <v>5</v>
      </c>
      <c r="M24" s="28">
        <f t="shared" si="11"/>
        <v>3</v>
      </c>
      <c r="N24" s="28">
        <f t="shared" si="3"/>
        <v>38</v>
      </c>
      <c r="O24" s="28">
        <f>N24+M24</f>
        <v>41</v>
      </c>
      <c r="P24" s="28">
        <f t="shared" ca="1" si="12"/>
        <v>38</v>
      </c>
      <c r="Q24" s="28">
        <f t="shared" ca="1" si="1"/>
        <v>41</v>
      </c>
      <c r="R24" s="28">
        <f t="shared" ca="1" si="13"/>
        <v>0</v>
      </c>
      <c r="S24" s="4"/>
      <c r="CA24" s="17"/>
      <c r="CB24" s="17"/>
      <c r="CC24" s="17"/>
      <c r="CD24" s="17"/>
      <c r="CE24" s="17"/>
      <c r="CF24" s="17"/>
      <c r="CG24" s="17"/>
      <c r="CH24" s="17"/>
      <c r="CI24" s="17"/>
      <c r="CJ24" s="17"/>
      <c r="CK24" s="17"/>
    </row>
    <row r="25" spans="1:89" s="3" customFormat="1" ht="20" customHeight="1" x14ac:dyDescent="0.25">
      <c r="A25" s="4"/>
      <c r="B25" s="36">
        <v>17</v>
      </c>
      <c r="C25" s="45" t="s">
        <v>35</v>
      </c>
      <c r="D25" s="26">
        <v>13</v>
      </c>
      <c r="E25" s="26">
        <v>15</v>
      </c>
      <c r="F25" s="26">
        <v>16</v>
      </c>
      <c r="G25" s="26"/>
      <c r="H25" s="26"/>
      <c r="I25" s="26"/>
      <c r="J25" s="22">
        <v>1</v>
      </c>
      <c r="K25" s="22">
        <v>3</v>
      </c>
      <c r="L25" s="27">
        <v>5</v>
      </c>
      <c r="M25" s="28">
        <f t="shared" si="11"/>
        <v>3</v>
      </c>
      <c r="N25" s="28">
        <f t="shared" si="3"/>
        <v>41</v>
      </c>
      <c r="O25" s="28">
        <f t="shared" si="0"/>
        <v>44</v>
      </c>
      <c r="P25" s="28">
        <f t="shared" ca="1" si="12"/>
        <v>41</v>
      </c>
      <c r="Q25" s="28">
        <f t="shared" ca="1" si="1"/>
        <v>44</v>
      </c>
      <c r="R25" s="28">
        <f t="shared" ca="1" si="13"/>
        <v>0</v>
      </c>
      <c r="S25" s="4"/>
      <c r="CA25" s="17"/>
      <c r="CB25" s="17"/>
      <c r="CC25" s="17"/>
      <c r="CD25" s="17"/>
      <c r="CE25" s="17"/>
      <c r="CF25" s="17"/>
      <c r="CG25" s="17"/>
      <c r="CH25" s="17"/>
      <c r="CI25" s="17"/>
      <c r="CJ25" s="17"/>
      <c r="CK25" s="17"/>
    </row>
    <row r="26" spans="1:89" s="3" customFormat="1" ht="20" customHeight="1" x14ac:dyDescent="0.25">
      <c r="A26" s="4"/>
      <c r="B26" s="36">
        <v>18</v>
      </c>
      <c r="C26" s="45" t="s">
        <v>36</v>
      </c>
      <c r="D26" s="26">
        <v>11</v>
      </c>
      <c r="E26" s="26">
        <v>12</v>
      </c>
      <c r="F26" s="26">
        <v>13</v>
      </c>
      <c r="G26" s="26">
        <v>14</v>
      </c>
      <c r="H26" s="26">
        <v>16</v>
      </c>
      <c r="I26" s="26">
        <v>17</v>
      </c>
      <c r="J26" s="22">
        <v>1</v>
      </c>
      <c r="K26" s="22">
        <v>3</v>
      </c>
      <c r="L26" s="27">
        <v>5</v>
      </c>
      <c r="M26" s="28">
        <f t="shared" si="11"/>
        <v>3</v>
      </c>
      <c r="N26" s="28">
        <f t="shared" si="3"/>
        <v>44</v>
      </c>
      <c r="O26" s="28">
        <f t="shared" si="0"/>
        <v>47</v>
      </c>
      <c r="P26" s="28">
        <f ca="1">IF(Q26-M26&lt;0,0,Q26-M26)</f>
        <v>44</v>
      </c>
      <c r="Q26" s="28">
        <f t="shared" ca="1" si="1"/>
        <v>47</v>
      </c>
      <c r="R26" s="28">
        <f ca="1">IF(ROUND(Q26-O26,5)&lt;0,0,ROUND(Q26-O26,5))</f>
        <v>0</v>
      </c>
      <c r="S26" s="4"/>
      <c r="CA26" s="17"/>
      <c r="CB26" s="17"/>
      <c r="CC26" s="17"/>
      <c r="CD26" s="17"/>
      <c r="CE26" s="17"/>
      <c r="CF26" s="17"/>
      <c r="CG26" s="17"/>
      <c r="CH26" s="17"/>
      <c r="CI26" s="17"/>
      <c r="CJ26" s="17"/>
      <c r="CK26" s="17"/>
    </row>
    <row r="27" spans="1:89" s="3" customFormat="1" ht="20" customHeight="1" x14ac:dyDescent="0.25">
      <c r="A27" s="4"/>
      <c r="B27" s="36">
        <v>19</v>
      </c>
      <c r="C27" s="45" t="s">
        <v>37</v>
      </c>
      <c r="D27" s="26">
        <v>12</v>
      </c>
      <c r="E27" s="26">
        <v>18</v>
      </c>
      <c r="F27" s="26"/>
      <c r="G27" s="26"/>
      <c r="H27" s="26"/>
      <c r="I27" s="26"/>
      <c r="J27" s="22">
        <v>1</v>
      </c>
      <c r="K27" s="22">
        <v>3</v>
      </c>
      <c r="L27" s="27">
        <v>5</v>
      </c>
      <c r="M27" s="28">
        <f t="shared" si="11"/>
        <v>3</v>
      </c>
      <c r="N27" s="28">
        <f t="shared" si="3"/>
        <v>47</v>
      </c>
      <c r="O27" s="28">
        <f t="shared" si="0"/>
        <v>50</v>
      </c>
      <c r="P27" s="28">
        <f t="shared" ca="1" si="12"/>
        <v>47</v>
      </c>
      <c r="Q27" s="28">
        <f t="shared" ca="1" si="1"/>
        <v>50</v>
      </c>
      <c r="R27" s="28">
        <f t="shared" ca="1" si="13"/>
        <v>0</v>
      </c>
      <c r="S27" s="4"/>
      <c r="CA27" s="17"/>
      <c r="CB27" s="17"/>
      <c r="CC27" s="17"/>
      <c r="CD27" s="17"/>
      <c r="CE27" s="17"/>
      <c r="CF27" s="17"/>
      <c r="CG27" s="17"/>
      <c r="CH27" s="17"/>
      <c r="CI27" s="17"/>
      <c r="CJ27" s="17"/>
      <c r="CK27" s="17"/>
    </row>
    <row r="28" spans="1:89" s="3" customFormat="1" ht="20" customHeight="1" x14ac:dyDescent="0.25">
      <c r="A28" s="4"/>
      <c r="B28" s="36">
        <v>20</v>
      </c>
      <c r="C28" s="45" t="s">
        <v>33</v>
      </c>
      <c r="D28" s="26">
        <v>18</v>
      </c>
      <c r="E28" s="26">
        <v>19</v>
      </c>
      <c r="F28" s="26"/>
      <c r="G28" s="26"/>
      <c r="H28" s="26"/>
      <c r="I28" s="36"/>
      <c r="J28" s="25"/>
      <c r="K28" s="25"/>
      <c r="L28" s="25"/>
      <c r="M28" s="28">
        <f>((J28+K28+L28)/3)</f>
        <v>0</v>
      </c>
      <c r="N28" s="28">
        <f t="shared" si="3"/>
        <v>50</v>
      </c>
      <c r="O28" s="28">
        <f>N28+M28</f>
        <v>50</v>
      </c>
      <c r="P28" s="28">
        <f>IF(Q28-M28&lt;0,0,Q28-M28)</f>
        <v>50</v>
      </c>
      <c r="Q28" s="29">
        <f>O28</f>
        <v>50</v>
      </c>
      <c r="R28" s="28">
        <f t="shared" si="13"/>
        <v>0</v>
      </c>
      <c r="S28" s="4"/>
      <c r="CA28" s="17"/>
      <c r="CB28" s="17"/>
      <c r="CC28" s="17"/>
      <c r="CD28" s="17"/>
      <c r="CE28" s="17"/>
      <c r="CF28" s="17"/>
      <c r="CG28" s="17"/>
      <c r="CH28" s="17"/>
      <c r="CI28" s="17"/>
      <c r="CJ28" s="17"/>
      <c r="CK28" s="17"/>
    </row>
    <row r="29" spans="1:89" ht="15.5" x14ac:dyDescent="0.35">
      <c r="B29" s="2" t="str">
        <f>IF(ROW($C$28)-ROW($C$8)&gt;25,"Limited to 25 Tasks","")</f>
        <v/>
      </c>
      <c r="J29"/>
      <c r="CH29" s="19"/>
    </row>
    <row r="30" spans="1:89" ht="409" customHeight="1" x14ac:dyDescent="0.25"/>
    <row r="31" spans="1:89" x14ac:dyDescent="0.25">
      <c r="BY31" s="1" t="s">
        <v>58</v>
      </c>
    </row>
    <row r="32" spans="1:89" s="41" customFormat="1" ht="50" customHeight="1" x14ac:dyDescent="0.35">
      <c r="B32" s="66" t="s">
        <v>64</v>
      </c>
      <c r="C32" s="66"/>
      <c r="D32" s="66"/>
      <c r="E32" s="66"/>
      <c r="F32" s="66"/>
      <c r="G32" s="66"/>
      <c r="H32" s="66"/>
      <c r="I32" s="66"/>
      <c r="J32" s="66"/>
      <c r="K32" s="66"/>
      <c r="L32" s="66"/>
      <c r="M32" s="66"/>
      <c r="N32" s="66"/>
      <c r="O32" s="66"/>
      <c r="P32" s="66"/>
      <c r="Q32" s="66"/>
      <c r="R32" s="66"/>
    </row>
    <row r="33" spans="10:89" ht="61" customHeight="1" x14ac:dyDescent="0.25"/>
    <row r="35" spans="10:89" ht="25.5" x14ac:dyDescent="0.5">
      <c r="T35" s="14" t="s">
        <v>54</v>
      </c>
    </row>
    <row r="36" spans="10:89" s="3" customFormat="1" ht="12" customHeight="1" x14ac:dyDescent="0.25">
      <c r="J36" s="15"/>
      <c r="CA36" s="17"/>
      <c r="CB36" s="17"/>
      <c r="CC36" s="17"/>
      <c r="CD36" s="17"/>
      <c r="CE36" s="17"/>
      <c r="CF36" s="17"/>
      <c r="CG36" s="17"/>
      <c r="CH36" s="17"/>
      <c r="CI36" s="17"/>
      <c r="CJ36" s="17"/>
      <c r="CK36" s="17"/>
    </row>
    <row r="37" spans="10:89" s="3" customFormat="1" ht="20" customHeight="1" x14ac:dyDescent="0.25">
      <c r="J37" s="15"/>
      <c r="T37" s="60" t="s">
        <v>55</v>
      </c>
      <c r="U37" s="60"/>
      <c r="V37" s="60"/>
      <c r="W37" s="60"/>
      <c r="X37" s="60"/>
      <c r="Y37" s="60"/>
      <c r="Z37" s="4"/>
      <c r="AA37" s="60" t="s">
        <v>56</v>
      </c>
      <c r="AB37" s="60"/>
      <c r="AC37" s="60"/>
      <c r="AD37" s="60"/>
      <c r="AE37" s="60"/>
      <c r="AF37" s="60"/>
      <c r="AG37" s="60"/>
      <c r="AH37" s="60"/>
      <c r="AI37" s="60"/>
      <c r="AJ37" s="60"/>
      <c r="AK37" s="60"/>
      <c r="AL37" s="60"/>
      <c r="AM37" s="60"/>
      <c r="AN37" s="60"/>
      <c r="AO37" s="60"/>
      <c r="AP37" s="60"/>
      <c r="AQ37" s="60"/>
      <c r="AR37" s="60"/>
      <c r="AS37" s="60"/>
      <c r="AT37" s="60"/>
      <c r="AU37" s="60"/>
      <c r="AV37" s="60"/>
      <c r="AW37" s="60"/>
      <c r="AX37" s="60"/>
      <c r="AY37" s="60"/>
      <c r="AZ37" s="4"/>
      <c r="BA37" s="60" t="s">
        <v>57</v>
      </c>
      <c r="BB37" s="60"/>
      <c r="BC37" s="60"/>
      <c r="BD37" s="60"/>
      <c r="BE37" s="60"/>
      <c r="BF37" s="60"/>
      <c r="BG37" s="60"/>
      <c r="BH37" s="60"/>
      <c r="BI37" s="60"/>
      <c r="BJ37" s="60"/>
      <c r="BK37" s="60"/>
      <c r="BL37" s="60"/>
      <c r="BM37" s="60"/>
      <c r="BN37" s="60"/>
      <c r="BO37" s="60"/>
      <c r="BP37" s="60"/>
      <c r="BQ37" s="60"/>
      <c r="BR37" s="60"/>
      <c r="BS37" s="60"/>
      <c r="BT37" s="60"/>
      <c r="BU37" s="60"/>
      <c r="BV37" s="60"/>
      <c r="BW37" s="60"/>
      <c r="BX37" s="60"/>
      <c r="BY37" s="60"/>
      <c r="BZ37" s="4"/>
      <c r="CA37" s="20" t="s">
        <v>1</v>
      </c>
      <c r="CB37" s="20" t="s">
        <v>59</v>
      </c>
      <c r="CC37" s="21" t="s">
        <v>60</v>
      </c>
      <c r="CD37" s="21" t="s">
        <v>61</v>
      </c>
      <c r="CE37" s="20" t="s">
        <v>44</v>
      </c>
      <c r="CF37" s="21" t="s">
        <v>60</v>
      </c>
      <c r="CG37" s="21" t="s">
        <v>61</v>
      </c>
      <c r="CH37" s="20" t="s">
        <v>51</v>
      </c>
      <c r="CI37" s="20" t="s">
        <v>62</v>
      </c>
      <c r="CJ37" s="20" t="s">
        <v>62</v>
      </c>
      <c r="CK37" s="20" t="s">
        <v>63</v>
      </c>
    </row>
    <row r="38" spans="10:89" s="3" customFormat="1" ht="20" customHeight="1" x14ac:dyDescent="0.25">
      <c r="J38" s="15"/>
      <c r="T38" s="5">
        <f t="shared" ref="T38:T57" si="20">IF(D9="",0,INDEX($O$9:$O$28,MATCH(D9,$B$9:$B$28,0)))</f>
        <v>0</v>
      </c>
      <c r="U38" s="5">
        <f t="shared" ref="U38:U57" si="21">IF(E9="",0,INDEX($O$9:$O$28,MATCH(E9,$B$9:$B$28,0)))</f>
        <v>0</v>
      </c>
      <c r="V38" s="5">
        <f t="shared" ref="V38:V57" si="22">IF(F9="",0,INDEX($O$9:$O$28,MATCH(F9,$B$9:$B$28,0)))</f>
        <v>0</v>
      </c>
      <c r="W38" s="5">
        <f t="shared" ref="W38:W57" si="23">IF(G9="",0,INDEX($O$9:$O$28,MATCH(G9,$B$9:$B$28,0)))</f>
        <v>0</v>
      </c>
      <c r="X38" s="5">
        <f t="shared" ref="X38:X57" si="24">IF(H9="",0,INDEX($O$9:$O$28,MATCH(H9,$B$9:$B$28,0)))</f>
        <v>0</v>
      </c>
      <c r="Y38" s="5">
        <f t="shared" ref="Y38:Y57" si="25">IF(I9="",0,INDEX($O$9:$O$28,MATCH(I9,$B$9:$B$28,0)))</f>
        <v>0</v>
      </c>
      <c r="Z38" s="4"/>
      <c r="AA38" s="16" t="str">
        <f t="shared" ref="AA38:AY38" ca="1" si="26">IF(ISERROR(MATCH($B9,OFFSET($D$8,COLUMN(AA$37)-COLUMN($AA$37)+1,0,1,COLUMNS($D$8:$I$8)),0)),"",INDEX($B$9:$B$28,COLUMN(AA$37)-COLUMN($AA$37)+1))</f>
        <v/>
      </c>
      <c r="AB38" s="16">
        <f t="shared" ca="1" si="26"/>
        <v>2</v>
      </c>
      <c r="AC38" s="16">
        <f t="shared" ca="1" si="26"/>
        <v>3</v>
      </c>
      <c r="AD38" s="16" t="str">
        <f t="shared" ca="1" si="26"/>
        <v/>
      </c>
      <c r="AE38" s="16">
        <f t="shared" ca="1" si="26"/>
        <v>5</v>
      </c>
      <c r="AF38" s="16" t="str">
        <f t="shared" ca="1" si="26"/>
        <v/>
      </c>
      <c r="AG38" s="16" t="str">
        <f t="shared" ca="1" si="26"/>
        <v/>
      </c>
      <c r="AH38" s="16" t="str">
        <f t="shared" ca="1" si="26"/>
        <v/>
      </c>
      <c r="AI38" s="16" t="str">
        <f t="shared" ca="1" si="26"/>
        <v/>
      </c>
      <c r="AJ38" s="16" t="str">
        <f t="shared" ca="1" si="26"/>
        <v/>
      </c>
      <c r="AK38" s="16" t="str">
        <f t="shared" ca="1" si="26"/>
        <v/>
      </c>
      <c r="AL38" s="16" t="str">
        <f t="shared" ca="1" si="26"/>
        <v/>
      </c>
      <c r="AM38" s="16" t="str">
        <f t="shared" ca="1" si="26"/>
        <v/>
      </c>
      <c r="AN38" s="16" t="str">
        <f t="shared" ca="1" si="26"/>
        <v/>
      </c>
      <c r="AO38" s="16" t="str">
        <f t="shared" ca="1" si="26"/>
        <v/>
      </c>
      <c r="AP38" s="16" t="str">
        <f t="shared" ca="1" si="26"/>
        <v/>
      </c>
      <c r="AQ38" s="16" t="str">
        <f t="shared" ca="1" si="26"/>
        <v/>
      </c>
      <c r="AR38" s="16" t="str">
        <f t="shared" ca="1" si="26"/>
        <v/>
      </c>
      <c r="AS38" s="16" t="str">
        <f t="shared" ca="1" si="26"/>
        <v/>
      </c>
      <c r="AT38" s="16" t="str">
        <f t="shared" ca="1" si="26"/>
        <v/>
      </c>
      <c r="AU38" s="16" t="str">
        <f t="shared" ca="1" si="26"/>
        <v/>
      </c>
      <c r="AV38" s="16" t="str">
        <f t="shared" ca="1" si="26"/>
        <v/>
      </c>
      <c r="AW38" s="16" t="str">
        <f t="shared" ca="1" si="26"/>
        <v/>
      </c>
      <c r="AX38" s="16" t="str">
        <f t="shared" ca="1" si="26"/>
        <v/>
      </c>
      <c r="AY38" s="16" t="str">
        <f t="shared" ca="1" si="26"/>
        <v/>
      </c>
      <c r="AZ38" s="4"/>
      <c r="BA38" s="5" t="str">
        <f t="shared" ref="BA38:BA57" ca="1" si="27">IF(AA38="","",INDEX($P$9:$P$28,MATCH(AA38,$B$9:$B$28,0)))</f>
        <v/>
      </c>
      <c r="BB38" s="5">
        <f t="shared" ref="BB38:BB57" ca="1" si="28">IF(AB38="","",INDEX($P$9:$P$28,MATCH(AB38,$B$9:$B$28,0)))</f>
        <v>8.8817841970012523E-16</v>
      </c>
      <c r="BC38" s="5">
        <f t="shared" ref="BC38:BC57" ca="1" si="29">IF(AC38="","",INDEX($P$9:$P$28,MATCH(AC38,$B$9:$B$28,0)))</f>
        <v>1.6666666666666679</v>
      </c>
      <c r="BD38" s="5" t="str">
        <f t="shared" ref="BD38:BD57" ca="1" si="30">IF(AD38="","",INDEX($P$9:$P$28,MATCH(AD38,$B$9:$B$28,0)))</f>
        <v/>
      </c>
      <c r="BE38" s="5">
        <f t="shared" ref="BE38:BE57" ca="1" si="31">IF(AE38="","",INDEX($P$9:$P$28,MATCH(AE38,$B$9:$B$28,0)))</f>
        <v>5.6666666666666679</v>
      </c>
      <c r="BF38" s="5" t="str">
        <f t="shared" ref="BF38:BF57" ca="1" si="32">IF(AF38="","",INDEX($P$9:$P$28,MATCH(AF38,$B$9:$B$28,0)))</f>
        <v/>
      </c>
      <c r="BG38" s="5" t="str">
        <f t="shared" ref="BG38:BG57" ca="1" si="33">IF(AG38="","",INDEX($P$9:$P$28,MATCH(AG38,$B$9:$B$28,0)))</f>
        <v/>
      </c>
      <c r="BH38" s="5" t="str">
        <f t="shared" ref="BH38:BH57" ca="1" si="34">IF(AH38="","",INDEX($P$9:$P$28,MATCH(AH38,$B$9:$B$28,0)))</f>
        <v/>
      </c>
      <c r="BI38" s="5" t="str">
        <f t="shared" ref="BI38:BI57" ca="1" si="35">IF(AI38="","",INDEX($P$9:$P$28,MATCH(AI38,$B$9:$B$28,0)))</f>
        <v/>
      </c>
      <c r="BJ38" s="5" t="str">
        <f t="shared" ref="BJ38:BJ57" ca="1" si="36">IF(AJ38="","",INDEX($P$9:$P$28,MATCH(AJ38,$B$9:$B$28,0)))</f>
        <v/>
      </c>
      <c r="BK38" s="5" t="str">
        <f t="shared" ref="BK38:BK57" ca="1" si="37">IF(AK38="","",INDEX($P$9:$P$28,MATCH(AK38,$B$9:$B$28,0)))</f>
        <v/>
      </c>
      <c r="BL38" s="5" t="str">
        <f t="shared" ref="BL38:BL57" ca="1" si="38">IF(AL38="","",INDEX($P$9:$P$28,MATCH(AL38,$B$9:$B$28,0)))</f>
        <v/>
      </c>
      <c r="BM38" s="5" t="str">
        <f t="shared" ref="BM38:BM57" ca="1" si="39">IF(AM38="","",INDEX($P$9:$P$28,MATCH(AM38,$B$9:$B$28,0)))</f>
        <v/>
      </c>
      <c r="BN38" s="5" t="str">
        <f t="shared" ref="BN38:BN57" ca="1" si="40">IF(AN38="","",INDEX($P$9:$P$28,MATCH(AN38,$B$9:$B$28,0)))</f>
        <v/>
      </c>
      <c r="BO38" s="5" t="str">
        <f t="shared" ref="BO38:BO57" ca="1" si="41">IF(AO38="","",INDEX($P$9:$P$28,MATCH(AO38,$B$9:$B$28,0)))</f>
        <v/>
      </c>
      <c r="BP38" s="5" t="str">
        <f t="shared" ref="BP38:BP57" ca="1" si="42">IF(AP38="","",INDEX($P$9:$P$28,MATCH(AP38,$B$9:$B$28,0)))</f>
        <v/>
      </c>
      <c r="BQ38" s="5" t="str">
        <f t="shared" ref="BQ38:BQ57" ca="1" si="43">IF(AQ38="","",INDEX($P$9:$P$28,MATCH(AQ38,$B$9:$B$28,0)))</f>
        <v/>
      </c>
      <c r="BR38" s="5" t="str">
        <f t="shared" ref="BR38:BR57" ca="1" si="44">IF(AR38="","",INDEX($P$9:$P$28,MATCH(AR38,$B$9:$B$28,0)))</f>
        <v/>
      </c>
      <c r="BS38" s="5" t="str">
        <f t="shared" ref="BS38:BS57" ca="1" si="45">IF(AS38="","",INDEX($P$9:$P$28,MATCH(AS38,$B$9:$B$28,0)))</f>
        <v/>
      </c>
      <c r="BT38" s="5" t="str">
        <f t="shared" ref="BT38:BT57" ca="1" si="46">IF(AT38="","",INDEX($P$9:$P$28,MATCH(AT38,$B$9:$B$28,0)))</f>
        <v/>
      </c>
      <c r="BU38" s="5" t="str">
        <f t="shared" ref="BU38:BU57" ca="1" si="47">IF(AU38="","",INDEX($P$9:$P$28,MATCH(AU38,$B$9:$B$28,0)))</f>
        <v/>
      </c>
      <c r="BV38" s="5" t="str">
        <f t="shared" ref="BV38:BV57" ca="1" si="48">IF(AV38="","",INDEX($P$9:$P$28,MATCH(AV38,$B$9:$B$28,0)))</f>
        <v/>
      </c>
      <c r="BW38" s="5" t="str">
        <f t="shared" ref="BW38:BW57" ca="1" si="49">IF(AW38="","",INDEX($P$9:$P$28,MATCH(AW38,$B$9:$B$28,0)))</f>
        <v/>
      </c>
      <c r="BX38" s="5" t="str">
        <f t="shared" ref="BX38:BX57" ca="1" si="50">IF(AX38="","",INDEX($P$9:$P$28,MATCH(AX38,$B$9:$B$28,0)))</f>
        <v/>
      </c>
      <c r="BY38" s="5" t="str">
        <f t="shared" ref="BY38:BY57" ca="1" si="51">IF(AY38="","",INDEX($P$9:$P$28,MATCH(AY38,$B$9:$B$28,0)))</f>
        <v/>
      </c>
      <c r="BZ38" s="4"/>
      <c r="CA38" s="23" t="e">
        <f t="shared" ref="CA38:CA57" si="52">IF(C9="",NA(),IF(M9=0,NA(),N9))</f>
        <v>#N/A</v>
      </c>
      <c r="CB38" s="24" t="e">
        <f t="shared" ref="CB38:CB57" si="53">IF(C9="",NA(),IF(M9=0,NA(),IF(R9&lt;=0.01,M9,NA())))</f>
        <v>#N/A</v>
      </c>
      <c r="CC38" s="24" t="e">
        <f t="shared" ref="CC38:CC57" si="54">IF(C9="",NA(),IF(ISERROR(CB38),NA(),L9-M9))</f>
        <v>#N/A</v>
      </c>
      <c r="CD38" s="24" t="e">
        <f t="shared" ref="CD38:CD57" si="55">IF(C9="",NA(),IF(ISERROR(CB38),NA(),M9-J9))</f>
        <v>#N/A</v>
      </c>
      <c r="CE38" s="24" t="e">
        <f t="shared" ref="CE38:CE57" si="56">IF(C9="",NA(),IF(M9=0,NA(),IF(R9&gt;0,M9,NA())))</f>
        <v>#N/A</v>
      </c>
      <c r="CF38" s="24" t="e">
        <f t="shared" ref="CF38:CF57" si="57">IF(C9="",NA(),IF(ISERROR(CE38),NA(),L9-M9))</f>
        <v>#N/A</v>
      </c>
      <c r="CG38" s="24" t="e">
        <f t="shared" ref="CG38:CG57" si="58">IF(C9="",NA(),IF(ISERROR(CE38),NA(),M9-J9))</f>
        <v>#N/A</v>
      </c>
      <c r="CH38" s="23" t="e">
        <f t="shared" ref="CH38:CH57" si="59">IF(C9="",NA(),IF(M9=0,NA(),R9))</f>
        <v>#N/A</v>
      </c>
      <c r="CI38" s="23">
        <f t="shared" ref="CI38:CI57" ca="1" si="60">IF(C9="",NA(),IF(M9=0,Q9/5,NA()))</f>
        <v>1.7763568394002506E-16</v>
      </c>
      <c r="CJ38" s="23">
        <f t="shared" ref="CJ38:CJ57" ca="1" si="61">IF(C9="",NA(),IF(M9=0,Q9,NA()))</f>
        <v>8.8817841970012523E-16</v>
      </c>
      <c r="CK38" s="25">
        <v>-0.5</v>
      </c>
    </row>
    <row r="39" spans="10:89" s="3" customFormat="1" ht="20" customHeight="1" x14ac:dyDescent="0.25">
      <c r="J39" s="15"/>
      <c r="T39" s="5">
        <f t="shared" si="20"/>
        <v>0</v>
      </c>
      <c r="U39" s="5">
        <f t="shared" si="21"/>
        <v>0</v>
      </c>
      <c r="V39" s="5">
        <f t="shared" si="22"/>
        <v>0</v>
      </c>
      <c r="W39" s="5">
        <f t="shared" si="23"/>
        <v>0</v>
      </c>
      <c r="X39" s="5">
        <f t="shared" si="24"/>
        <v>0</v>
      </c>
      <c r="Y39" s="5">
        <f t="shared" si="25"/>
        <v>0</v>
      </c>
      <c r="Z39" s="4"/>
      <c r="AA39" s="16" t="str">
        <f t="shared" ref="AA39:AY39" ca="1" si="62">IF(ISERROR(MATCH($B10,OFFSET($D$8,COLUMN(AA$37)-COLUMN($AA$37)+1,0,1,COLUMNS($D$8:$I$8)),0)),"",INDEX($B$9:$B$28,COLUMN(AA$37)-COLUMN($AA$37)+1))</f>
        <v/>
      </c>
      <c r="AB39" s="16" t="str">
        <f t="shared" ca="1" si="62"/>
        <v/>
      </c>
      <c r="AC39" s="16" t="str">
        <f t="shared" ca="1" si="62"/>
        <v/>
      </c>
      <c r="AD39" s="16">
        <f t="shared" ca="1" si="62"/>
        <v>4</v>
      </c>
      <c r="AE39" s="16">
        <f t="shared" ca="1" si="62"/>
        <v>5</v>
      </c>
      <c r="AF39" s="16" t="str">
        <f t="shared" ca="1" si="62"/>
        <v/>
      </c>
      <c r="AG39" s="16" t="str">
        <f t="shared" ca="1" si="62"/>
        <v/>
      </c>
      <c r="AH39" s="16" t="str">
        <f t="shared" ca="1" si="62"/>
        <v/>
      </c>
      <c r="AI39" s="16" t="str">
        <f t="shared" ca="1" si="62"/>
        <v/>
      </c>
      <c r="AJ39" s="16" t="str">
        <f t="shared" ca="1" si="62"/>
        <v/>
      </c>
      <c r="AK39" s="16" t="str">
        <f t="shared" ca="1" si="62"/>
        <v/>
      </c>
      <c r="AL39" s="16" t="str">
        <f t="shared" ca="1" si="62"/>
        <v/>
      </c>
      <c r="AM39" s="16" t="str">
        <f t="shared" ca="1" si="62"/>
        <v/>
      </c>
      <c r="AN39" s="16" t="str">
        <f t="shared" ca="1" si="62"/>
        <v/>
      </c>
      <c r="AO39" s="16" t="str">
        <f t="shared" ca="1" si="62"/>
        <v/>
      </c>
      <c r="AP39" s="16" t="str">
        <f t="shared" ca="1" si="62"/>
        <v/>
      </c>
      <c r="AQ39" s="16" t="str">
        <f t="shared" ca="1" si="62"/>
        <v/>
      </c>
      <c r="AR39" s="16" t="str">
        <f t="shared" ca="1" si="62"/>
        <v/>
      </c>
      <c r="AS39" s="16" t="str">
        <f t="shared" ca="1" si="62"/>
        <v/>
      </c>
      <c r="AT39" s="16" t="str">
        <f t="shared" ca="1" si="62"/>
        <v/>
      </c>
      <c r="AU39" s="16" t="str">
        <f t="shared" ca="1" si="62"/>
        <v/>
      </c>
      <c r="AV39" s="16" t="str">
        <f t="shared" ca="1" si="62"/>
        <v/>
      </c>
      <c r="AW39" s="16" t="str">
        <f t="shared" ca="1" si="62"/>
        <v/>
      </c>
      <c r="AX39" s="16" t="str">
        <f t="shared" ca="1" si="62"/>
        <v/>
      </c>
      <c r="AY39" s="16" t="str">
        <f t="shared" ca="1" si="62"/>
        <v/>
      </c>
      <c r="AZ39" s="4"/>
      <c r="BA39" s="5" t="str">
        <f t="shared" ca="1" si="27"/>
        <v/>
      </c>
      <c r="BB39" s="5" t="str">
        <f t="shared" ca="1" si="28"/>
        <v/>
      </c>
      <c r="BC39" s="5" t="str">
        <f t="shared" ca="1" si="29"/>
        <v/>
      </c>
      <c r="BD39" s="5">
        <f t="shared" ca="1" si="30"/>
        <v>4.0000000000000009</v>
      </c>
      <c r="BE39" s="5">
        <f t="shared" ca="1" si="31"/>
        <v>5.6666666666666679</v>
      </c>
      <c r="BF39" s="5" t="str">
        <f t="shared" ca="1" si="32"/>
        <v/>
      </c>
      <c r="BG39" s="5" t="str">
        <f t="shared" ca="1" si="33"/>
        <v/>
      </c>
      <c r="BH39" s="5" t="str">
        <f t="shared" ca="1" si="34"/>
        <v/>
      </c>
      <c r="BI39" s="5" t="str">
        <f t="shared" ca="1" si="35"/>
        <v/>
      </c>
      <c r="BJ39" s="5" t="str">
        <f t="shared" ca="1" si="36"/>
        <v/>
      </c>
      <c r="BK39" s="5" t="str">
        <f t="shared" ca="1" si="37"/>
        <v/>
      </c>
      <c r="BL39" s="5" t="str">
        <f t="shared" ca="1" si="38"/>
        <v/>
      </c>
      <c r="BM39" s="5" t="str">
        <f t="shared" ca="1" si="39"/>
        <v/>
      </c>
      <c r="BN39" s="5" t="str">
        <f t="shared" ca="1" si="40"/>
        <v/>
      </c>
      <c r="BO39" s="5" t="str">
        <f t="shared" ca="1" si="41"/>
        <v/>
      </c>
      <c r="BP39" s="5" t="str">
        <f t="shared" ca="1" si="42"/>
        <v/>
      </c>
      <c r="BQ39" s="5" t="str">
        <f t="shared" ca="1" si="43"/>
        <v/>
      </c>
      <c r="BR39" s="5" t="str">
        <f t="shared" ca="1" si="44"/>
        <v/>
      </c>
      <c r="BS39" s="5" t="str">
        <f t="shared" ca="1" si="45"/>
        <v/>
      </c>
      <c r="BT39" s="5" t="str">
        <f t="shared" ca="1" si="46"/>
        <v/>
      </c>
      <c r="BU39" s="5" t="str">
        <f t="shared" ca="1" si="47"/>
        <v/>
      </c>
      <c r="BV39" s="5" t="str">
        <f t="shared" ca="1" si="48"/>
        <v/>
      </c>
      <c r="BW39" s="5" t="str">
        <f t="shared" ca="1" si="49"/>
        <v/>
      </c>
      <c r="BX39" s="5" t="str">
        <f t="shared" ca="1" si="50"/>
        <v/>
      </c>
      <c r="BY39" s="5" t="str">
        <f t="shared" ca="1" si="51"/>
        <v/>
      </c>
      <c r="BZ39" s="4"/>
      <c r="CA39" s="23">
        <f t="shared" si="52"/>
        <v>0</v>
      </c>
      <c r="CB39" s="24">
        <f t="shared" ca="1" si="53"/>
        <v>4</v>
      </c>
      <c r="CC39" s="24">
        <f t="shared" ca="1" si="54"/>
        <v>1</v>
      </c>
      <c r="CD39" s="24">
        <f t="shared" ca="1" si="55"/>
        <v>1</v>
      </c>
      <c r="CE39" s="24" t="e">
        <f t="shared" ca="1" si="56"/>
        <v>#N/A</v>
      </c>
      <c r="CF39" s="24" t="e">
        <f t="shared" ca="1" si="57"/>
        <v>#N/A</v>
      </c>
      <c r="CG39" s="24" t="e">
        <f t="shared" ca="1" si="58"/>
        <v>#N/A</v>
      </c>
      <c r="CH39" s="23">
        <f t="shared" ca="1" si="59"/>
        <v>0</v>
      </c>
      <c r="CI39" s="23" t="e">
        <f t="shared" si="60"/>
        <v>#N/A</v>
      </c>
      <c r="CJ39" s="23" t="e">
        <f t="shared" si="61"/>
        <v>#N/A</v>
      </c>
      <c r="CK39" s="25">
        <f ca="1">OFFSET(CK39,-1,0,1,1)+1</f>
        <v>0.5</v>
      </c>
    </row>
    <row r="40" spans="10:89" s="3" customFormat="1" ht="20" customHeight="1" x14ac:dyDescent="0.25">
      <c r="J40" s="15"/>
      <c r="T40" s="5">
        <f t="shared" si="20"/>
        <v>0</v>
      </c>
      <c r="U40" s="5">
        <f t="shared" si="21"/>
        <v>0</v>
      </c>
      <c r="V40" s="5">
        <f t="shared" si="22"/>
        <v>0</v>
      </c>
      <c r="W40" s="5">
        <f t="shared" si="23"/>
        <v>0</v>
      </c>
      <c r="X40" s="5">
        <f t="shared" si="24"/>
        <v>0</v>
      </c>
      <c r="Y40" s="5">
        <f t="shared" si="25"/>
        <v>0</v>
      </c>
      <c r="Z40" s="4"/>
      <c r="AA40" s="16" t="str">
        <f t="shared" ref="AA40:AY40" ca="1" si="63">IF(ISERROR(MATCH($B11,OFFSET($D$8,COLUMN(AA$37)-COLUMN($AA$37)+1,0,1,COLUMNS($D$8:$I$8)),0)),"",INDEX($B$9:$B$28,COLUMN(AA$37)-COLUMN($AA$37)+1))</f>
        <v/>
      </c>
      <c r="AB40" s="16" t="str">
        <f t="shared" ca="1" si="63"/>
        <v/>
      </c>
      <c r="AC40" s="16" t="str">
        <f t="shared" ca="1" si="63"/>
        <v/>
      </c>
      <c r="AD40" s="16" t="str">
        <f t="shared" ca="1" si="63"/>
        <v/>
      </c>
      <c r="AE40" s="16">
        <f t="shared" ca="1" si="63"/>
        <v>5</v>
      </c>
      <c r="AF40" s="16">
        <f t="shared" ca="1" si="63"/>
        <v>6</v>
      </c>
      <c r="AG40" s="16" t="str">
        <f t="shared" ca="1" si="63"/>
        <v/>
      </c>
      <c r="AH40" s="16" t="str">
        <f t="shared" ca="1" si="63"/>
        <v/>
      </c>
      <c r="AI40" s="16" t="str">
        <f t="shared" ca="1" si="63"/>
        <v/>
      </c>
      <c r="AJ40" s="16" t="str">
        <f t="shared" ca="1" si="63"/>
        <v/>
      </c>
      <c r="AK40" s="16" t="str">
        <f t="shared" ca="1" si="63"/>
        <v/>
      </c>
      <c r="AL40" s="16" t="str">
        <f t="shared" ca="1" si="63"/>
        <v/>
      </c>
      <c r="AM40" s="16" t="str">
        <f t="shared" ca="1" si="63"/>
        <v/>
      </c>
      <c r="AN40" s="16" t="str">
        <f t="shared" ca="1" si="63"/>
        <v/>
      </c>
      <c r="AO40" s="16" t="str">
        <f t="shared" ca="1" si="63"/>
        <v/>
      </c>
      <c r="AP40" s="16" t="str">
        <f t="shared" ca="1" si="63"/>
        <v/>
      </c>
      <c r="AQ40" s="16" t="str">
        <f t="shared" ca="1" si="63"/>
        <v/>
      </c>
      <c r="AR40" s="16" t="str">
        <f t="shared" ca="1" si="63"/>
        <v/>
      </c>
      <c r="AS40" s="16" t="str">
        <f t="shared" ca="1" si="63"/>
        <v/>
      </c>
      <c r="AT40" s="16" t="str">
        <f t="shared" ca="1" si="63"/>
        <v/>
      </c>
      <c r="AU40" s="16" t="str">
        <f t="shared" ca="1" si="63"/>
        <v/>
      </c>
      <c r="AV40" s="16" t="str">
        <f t="shared" ca="1" si="63"/>
        <v/>
      </c>
      <c r="AW40" s="16" t="str">
        <f t="shared" ca="1" si="63"/>
        <v/>
      </c>
      <c r="AX40" s="16" t="str">
        <f t="shared" ca="1" si="63"/>
        <v/>
      </c>
      <c r="AY40" s="16" t="str">
        <f t="shared" ca="1" si="63"/>
        <v/>
      </c>
      <c r="AZ40" s="4"/>
      <c r="BA40" s="5" t="str">
        <f t="shared" ca="1" si="27"/>
        <v/>
      </c>
      <c r="BB40" s="5" t="str">
        <f t="shared" ca="1" si="28"/>
        <v/>
      </c>
      <c r="BC40" s="5" t="str">
        <f t="shared" ca="1" si="29"/>
        <v/>
      </c>
      <c r="BD40" s="5" t="str">
        <f t="shared" ca="1" si="30"/>
        <v/>
      </c>
      <c r="BE40" s="5">
        <f t="shared" ca="1" si="31"/>
        <v>5.6666666666666679</v>
      </c>
      <c r="BF40" s="5">
        <f t="shared" ca="1" si="32"/>
        <v>9.6666666666666679</v>
      </c>
      <c r="BG40" s="5" t="str">
        <f t="shared" ca="1" si="33"/>
        <v/>
      </c>
      <c r="BH40" s="5" t="str">
        <f t="shared" ca="1" si="34"/>
        <v/>
      </c>
      <c r="BI40" s="5" t="str">
        <f t="shared" ca="1" si="35"/>
        <v/>
      </c>
      <c r="BJ40" s="5" t="str">
        <f t="shared" ca="1" si="36"/>
        <v/>
      </c>
      <c r="BK40" s="5" t="str">
        <f t="shared" ca="1" si="37"/>
        <v/>
      </c>
      <c r="BL40" s="5" t="str">
        <f t="shared" ca="1" si="38"/>
        <v/>
      </c>
      <c r="BM40" s="5" t="str">
        <f t="shared" ca="1" si="39"/>
        <v/>
      </c>
      <c r="BN40" s="5" t="str">
        <f t="shared" ca="1" si="40"/>
        <v/>
      </c>
      <c r="BO40" s="5" t="str">
        <f t="shared" ca="1" si="41"/>
        <v/>
      </c>
      <c r="BP40" s="5" t="str">
        <f t="shared" ca="1" si="42"/>
        <v/>
      </c>
      <c r="BQ40" s="5" t="str">
        <f t="shared" ca="1" si="43"/>
        <v/>
      </c>
      <c r="BR40" s="5" t="str">
        <f t="shared" ca="1" si="44"/>
        <v/>
      </c>
      <c r="BS40" s="5" t="str">
        <f t="shared" ca="1" si="45"/>
        <v/>
      </c>
      <c r="BT40" s="5" t="str">
        <f t="shared" ca="1" si="46"/>
        <v/>
      </c>
      <c r="BU40" s="5" t="str">
        <f t="shared" ca="1" si="47"/>
        <v/>
      </c>
      <c r="BV40" s="5" t="str">
        <f t="shared" ca="1" si="48"/>
        <v/>
      </c>
      <c r="BW40" s="5" t="str">
        <f t="shared" ca="1" si="49"/>
        <v/>
      </c>
      <c r="BX40" s="5" t="str">
        <f t="shared" ca="1" si="50"/>
        <v/>
      </c>
      <c r="BY40" s="5" t="str">
        <f t="shared" ca="1" si="51"/>
        <v/>
      </c>
      <c r="BZ40" s="4"/>
      <c r="CA40" s="23">
        <f t="shared" si="52"/>
        <v>0</v>
      </c>
      <c r="CB40" s="24" t="e">
        <f t="shared" ca="1" si="53"/>
        <v>#N/A</v>
      </c>
      <c r="CC40" s="24" t="e">
        <f t="shared" ca="1" si="54"/>
        <v>#N/A</v>
      </c>
      <c r="CD40" s="24" t="e">
        <f t="shared" ca="1" si="55"/>
        <v>#N/A</v>
      </c>
      <c r="CE40" s="24">
        <f t="shared" ca="1" si="56"/>
        <v>4</v>
      </c>
      <c r="CF40" s="24">
        <f t="shared" ca="1" si="57"/>
        <v>2</v>
      </c>
      <c r="CG40" s="24">
        <f t="shared" ca="1" si="58"/>
        <v>2</v>
      </c>
      <c r="CH40" s="23">
        <f t="shared" ca="1" si="59"/>
        <v>1.6666700000000001</v>
      </c>
      <c r="CI40" s="23" t="e">
        <f t="shared" si="60"/>
        <v>#N/A</v>
      </c>
      <c r="CJ40" s="23" t="e">
        <f t="shared" si="61"/>
        <v>#N/A</v>
      </c>
      <c r="CK40" s="25">
        <f t="shared" ref="CK40:CK45" ca="1" si="64">OFFSET(CK40,-1,0,1,1)+1</f>
        <v>1.5</v>
      </c>
    </row>
    <row r="41" spans="10:89" s="3" customFormat="1" ht="20" customHeight="1" x14ac:dyDescent="0.25">
      <c r="J41" s="15"/>
      <c r="T41" s="5">
        <f t="shared" si="20"/>
        <v>4</v>
      </c>
      <c r="U41" s="5">
        <f t="shared" si="21"/>
        <v>0</v>
      </c>
      <c r="V41" s="5">
        <f t="shared" si="22"/>
        <v>0</v>
      </c>
      <c r="W41" s="5">
        <f t="shared" si="23"/>
        <v>0</v>
      </c>
      <c r="X41" s="5">
        <f t="shared" si="24"/>
        <v>0</v>
      </c>
      <c r="Y41" s="5">
        <f t="shared" si="25"/>
        <v>0</v>
      </c>
      <c r="Z41" s="4"/>
      <c r="AA41" s="16" t="str">
        <f t="shared" ref="AA41:AY41" ca="1" si="65">IF(ISERROR(MATCH($B12,OFFSET($D$8,COLUMN(AA$37)-COLUMN($AA$37)+1,0,1,COLUMNS($D$8:$I$8)),0)),"",INDEX($B$9:$B$28,COLUMN(AA$37)-COLUMN($AA$37)+1))</f>
        <v/>
      </c>
      <c r="AB41" s="16" t="str">
        <f t="shared" ca="1" si="65"/>
        <v/>
      </c>
      <c r="AC41" s="16" t="str">
        <f t="shared" ca="1" si="65"/>
        <v/>
      </c>
      <c r="AD41" s="16" t="str">
        <f t="shared" ca="1" si="65"/>
        <v/>
      </c>
      <c r="AE41" s="16" t="str">
        <f t="shared" ca="1" si="65"/>
        <v/>
      </c>
      <c r="AF41" s="16">
        <f t="shared" ca="1" si="65"/>
        <v>6</v>
      </c>
      <c r="AG41" s="16" t="str">
        <f t="shared" ca="1" si="65"/>
        <v/>
      </c>
      <c r="AH41" s="16" t="str">
        <f t="shared" ca="1" si="65"/>
        <v/>
      </c>
      <c r="AI41" s="16" t="str">
        <f t="shared" ca="1" si="65"/>
        <v/>
      </c>
      <c r="AJ41" s="16" t="str">
        <f t="shared" ca="1" si="65"/>
        <v/>
      </c>
      <c r="AK41" s="16" t="str">
        <f t="shared" ca="1" si="65"/>
        <v/>
      </c>
      <c r="AL41" s="16" t="str">
        <f t="shared" ca="1" si="65"/>
        <v/>
      </c>
      <c r="AM41" s="16" t="str">
        <f t="shared" ca="1" si="65"/>
        <v/>
      </c>
      <c r="AN41" s="16" t="str">
        <f t="shared" ca="1" si="65"/>
        <v/>
      </c>
      <c r="AO41" s="16" t="str">
        <f t="shared" ca="1" si="65"/>
        <v/>
      </c>
      <c r="AP41" s="16" t="str">
        <f t="shared" ca="1" si="65"/>
        <v/>
      </c>
      <c r="AQ41" s="16" t="str">
        <f t="shared" ca="1" si="65"/>
        <v/>
      </c>
      <c r="AR41" s="16" t="str">
        <f t="shared" ca="1" si="65"/>
        <v/>
      </c>
      <c r="AS41" s="16" t="str">
        <f t="shared" ca="1" si="65"/>
        <v/>
      </c>
      <c r="AT41" s="16" t="str">
        <f t="shared" ca="1" si="65"/>
        <v/>
      </c>
      <c r="AU41" s="16" t="str">
        <f t="shared" ca="1" si="65"/>
        <v/>
      </c>
      <c r="AV41" s="16" t="str">
        <f t="shared" ca="1" si="65"/>
        <v/>
      </c>
      <c r="AW41" s="16" t="str">
        <f t="shared" ca="1" si="65"/>
        <v/>
      </c>
      <c r="AX41" s="16" t="str">
        <f t="shared" ca="1" si="65"/>
        <v/>
      </c>
      <c r="AY41" s="16" t="str">
        <f t="shared" ca="1" si="65"/>
        <v/>
      </c>
      <c r="AZ41" s="4"/>
      <c r="BA41" s="5" t="str">
        <f t="shared" ca="1" si="27"/>
        <v/>
      </c>
      <c r="BB41" s="5" t="str">
        <f t="shared" ca="1" si="28"/>
        <v/>
      </c>
      <c r="BC41" s="5" t="str">
        <f t="shared" ca="1" si="29"/>
        <v/>
      </c>
      <c r="BD41" s="5" t="str">
        <f t="shared" ca="1" si="30"/>
        <v/>
      </c>
      <c r="BE41" s="5" t="str">
        <f t="shared" ca="1" si="31"/>
        <v/>
      </c>
      <c r="BF41" s="5">
        <f t="shared" ca="1" si="32"/>
        <v>9.6666666666666679</v>
      </c>
      <c r="BG41" s="5" t="str">
        <f t="shared" ca="1" si="33"/>
        <v/>
      </c>
      <c r="BH41" s="5" t="str">
        <f t="shared" ca="1" si="34"/>
        <v/>
      </c>
      <c r="BI41" s="5" t="str">
        <f t="shared" ca="1" si="35"/>
        <v/>
      </c>
      <c r="BJ41" s="5" t="str">
        <f t="shared" ca="1" si="36"/>
        <v/>
      </c>
      <c r="BK41" s="5" t="str">
        <f t="shared" ca="1" si="37"/>
        <v/>
      </c>
      <c r="BL41" s="5" t="str">
        <f t="shared" ca="1" si="38"/>
        <v/>
      </c>
      <c r="BM41" s="5" t="str">
        <f t="shared" ca="1" si="39"/>
        <v/>
      </c>
      <c r="BN41" s="5" t="str">
        <f t="shared" ca="1" si="40"/>
        <v/>
      </c>
      <c r="BO41" s="5" t="str">
        <f t="shared" ca="1" si="41"/>
        <v/>
      </c>
      <c r="BP41" s="5" t="str">
        <f t="shared" ca="1" si="42"/>
        <v/>
      </c>
      <c r="BQ41" s="5" t="str">
        <f t="shared" ca="1" si="43"/>
        <v/>
      </c>
      <c r="BR41" s="5" t="str">
        <f t="shared" ca="1" si="44"/>
        <v/>
      </c>
      <c r="BS41" s="5" t="str">
        <f t="shared" ca="1" si="45"/>
        <v/>
      </c>
      <c r="BT41" s="5" t="str">
        <f t="shared" ca="1" si="46"/>
        <v/>
      </c>
      <c r="BU41" s="5" t="str">
        <f t="shared" ca="1" si="47"/>
        <v/>
      </c>
      <c r="BV41" s="5" t="str">
        <f t="shared" ca="1" si="48"/>
        <v/>
      </c>
      <c r="BW41" s="5" t="str">
        <f t="shared" ca="1" si="49"/>
        <v/>
      </c>
      <c r="BX41" s="5" t="str">
        <f t="shared" ca="1" si="50"/>
        <v/>
      </c>
      <c r="BY41" s="5" t="str">
        <f t="shared" ca="1" si="51"/>
        <v/>
      </c>
      <c r="BZ41" s="4"/>
      <c r="CA41" s="23">
        <f t="shared" si="52"/>
        <v>4</v>
      </c>
      <c r="CB41" s="24">
        <f t="shared" ca="1" si="53"/>
        <v>5.666666666666667</v>
      </c>
      <c r="CC41" s="24">
        <f t="shared" ca="1" si="54"/>
        <v>2.333333333333333</v>
      </c>
      <c r="CD41" s="24">
        <f t="shared" ca="1" si="55"/>
        <v>2.666666666666667</v>
      </c>
      <c r="CE41" s="24" t="e">
        <f t="shared" ca="1" si="56"/>
        <v>#N/A</v>
      </c>
      <c r="CF41" s="24" t="e">
        <f t="shared" ca="1" si="57"/>
        <v>#N/A</v>
      </c>
      <c r="CG41" s="24" t="e">
        <f t="shared" ca="1" si="58"/>
        <v>#N/A</v>
      </c>
      <c r="CH41" s="23">
        <f t="shared" ca="1" si="59"/>
        <v>0</v>
      </c>
      <c r="CI41" s="23" t="e">
        <f t="shared" si="60"/>
        <v>#N/A</v>
      </c>
      <c r="CJ41" s="23" t="e">
        <f t="shared" si="61"/>
        <v>#N/A</v>
      </c>
      <c r="CK41" s="25">
        <f ca="1">OFFSET(CK41,-1,0,1,1)+1</f>
        <v>2.5</v>
      </c>
    </row>
    <row r="42" spans="10:89" s="3" customFormat="1" ht="20" customHeight="1" x14ac:dyDescent="0.25">
      <c r="J42" s="15"/>
      <c r="T42" s="5">
        <f t="shared" si="20"/>
        <v>0</v>
      </c>
      <c r="U42" s="5">
        <f t="shared" si="21"/>
        <v>4</v>
      </c>
      <c r="V42" s="5">
        <f t="shared" si="22"/>
        <v>4</v>
      </c>
      <c r="W42" s="5">
        <f t="shared" si="23"/>
        <v>0</v>
      </c>
      <c r="X42" s="5">
        <f t="shared" si="24"/>
        <v>0</v>
      </c>
      <c r="Y42" s="5">
        <f t="shared" si="25"/>
        <v>0</v>
      </c>
      <c r="Z42" s="4"/>
      <c r="AA42" s="16" t="str">
        <f t="shared" ref="AA42:AY42" ca="1" si="66">IF(ISERROR(MATCH($B13,OFFSET($D$8,COLUMN(AA$37)-COLUMN($AA$37)+1,0,1,COLUMNS($D$8:$I$8)),0)),"",INDEX($B$9:$B$28,COLUMN(AA$37)-COLUMN($AA$37)+1))</f>
        <v/>
      </c>
      <c r="AB42" s="16" t="str">
        <f t="shared" ca="1" si="66"/>
        <v/>
      </c>
      <c r="AC42" s="16" t="str">
        <f t="shared" ca="1" si="66"/>
        <v/>
      </c>
      <c r="AD42" s="16" t="str">
        <f t="shared" ca="1" si="66"/>
        <v/>
      </c>
      <c r="AE42" s="16" t="str">
        <f t="shared" ca="1" si="66"/>
        <v/>
      </c>
      <c r="AF42" s="16">
        <f t="shared" ca="1" si="66"/>
        <v>6</v>
      </c>
      <c r="AG42" s="16" t="str">
        <f t="shared" ca="1" si="66"/>
        <v/>
      </c>
      <c r="AH42" s="16" t="str">
        <f t="shared" ca="1" si="66"/>
        <v/>
      </c>
      <c r="AI42" s="16" t="str">
        <f t="shared" ca="1" si="66"/>
        <v/>
      </c>
      <c r="AJ42" s="16" t="str">
        <f t="shared" ca="1" si="66"/>
        <v/>
      </c>
      <c r="AK42" s="16" t="str">
        <f t="shared" ca="1" si="66"/>
        <v/>
      </c>
      <c r="AL42" s="16" t="str">
        <f t="shared" ca="1" si="66"/>
        <v/>
      </c>
      <c r="AM42" s="16" t="str">
        <f t="shared" ca="1" si="66"/>
        <v/>
      </c>
      <c r="AN42" s="16" t="str">
        <f t="shared" ca="1" si="66"/>
        <v/>
      </c>
      <c r="AO42" s="16" t="str">
        <f t="shared" ca="1" si="66"/>
        <v/>
      </c>
      <c r="AP42" s="16" t="str">
        <f t="shared" ca="1" si="66"/>
        <v/>
      </c>
      <c r="AQ42" s="16" t="str">
        <f t="shared" ca="1" si="66"/>
        <v/>
      </c>
      <c r="AR42" s="16" t="str">
        <f t="shared" ca="1" si="66"/>
        <v/>
      </c>
      <c r="AS42" s="16" t="str">
        <f t="shared" ca="1" si="66"/>
        <v/>
      </c>
      <c r="AT42" s="16" t="str">
        <f t="shared" ca="1" si="66"/>
        <v/>
      </c>
      <c r="AU42" s="16" t="str">
        <f t="shared" ca="1" si="66"/>
        <v/>
      </c>
      <c r="AV42" s="16" t="str">
        <f t="shared" ca="1" si="66"/>
        <v/>
      </c>
      <c r="AW42" s="16" t="str">
        <f t="shared" ca="1" si="66"/>
        <v/>
      </c>
      <c r="AX42" s="16" t="str">
        <f t="shared" ca="1" si="66"/>
        <v/>
      </c>
      <c r="AY42" s="16" t="str">
        <f t="shared" ca="1" si="66"/>
        <v/>
      </c>
      <c r="AZ42" s="4"/>
      <c r="BA42" s="5" t="str">
        <f t="shared" ca="1" si="27"/>
        <v/>
      </c>
      <c r="BB42" s="5" t="str">
        <f t="shared" ca="1" si="28"/>
        <v/>
      </c>
      <c r="BC42" s="5" t="str">
        <f t="shared" ca="1" si="29"/>
        <v/>
      </c>
      <c r="BD42" s="5" t="str">
        <f t="shared" ca="1" si="30"/>
        <v/>
      </c>
      <c r="BE42" s="5" t="str">
        <f t="shared" ca="1" si="31"/>
        <v/>
      </c>
      <c r="BF42" s="5">
        <f t="shared" ca="1" si="32"/>
        <v>9.6666666666666679</v>
      </c>
      <c r="BG42" s="5" t="str">
        <f t="shared" ca="1" si="33"/>
        <v/>
      </c>
      <c r="BH42" s="5" t="str">
        <f t="shared" ca="1" si="34"/>
        <v/>
      </c>
      <c r="BI42" s="5" t="str">
        <f t="shared" ca="1" si="35"/>
        <v/>
      </c>
      <c r="BJ42" s="5" t="str">
        <f t="shared" ca="1" si="36"/>
        <v/>
      </c>
      <c r="BK42" s="5" t="str">
        <f t="shared" ca="1" si="37"/>
        <v/>
      </c>
      <c r="BL42" s="5" t="str">
        <f t="shared" ca="1" si="38"/>
        <v/>
      </c>
      <c r="BM42" s="5" t="str">
        <f t="shared" ca="1" si="39"/>
        <v/>
      </c>
      <c r="BN42" s="5" t="str">
        <f t="shared" ca="1" si="40"/>
        <v/>
      </c>
      <c r="BO42" s="5" t="str">
        <f t="shared" ca="1" si="41"/>
        <v/>
      </c>
      <c r="BP42" s="5" t="str">
        <f t="shared" ca="1" si="42"/>
        <v/>
      </c>
      <c r="BQ42" s="5" t="str">
        <f t="shared" ca="1" si="43"/>
        <v/>
      </c>
      <c r="BR42" s="5" t="str">
        <f t="shared" ca="1" si="44"/>
        <v/>
      </c>
      <c r="BS42" s="5" t="str">
        <f t="shared" ca="1" si="45"/>
        <v/>
      </c>
      <c r="BT42" s="5" t="str">
        <f t="shared" ca="1" si="46"/>
        <v/>
      </c>
      <c r="BU42" s="5" t="str">
        <f t="shared" ca="1" si="47"/>
        <v/>
      </c>
      <c r="BV42" s="5" t="str">
        <f t="shared" ca="1" si="48"/>
        <v/>
      </c>
      <c r="BW42" s="5" t="str">
        <f t="shared" ca="1" si="49"/>
        <v/>
      </c>
      <c r="BX42" s="5" t="str">
        <f t="shared" ca="1" si="50"/>
        <v/>
      </c>
      <c r="BY42" s="5" t="str">
        <f t="shared" ca="1" si="51"/>
        <v/>
      </c>
      <c r="BZ42" s="4"/>
      <c r="CA42" s="23">
        <f t="shared" si="52"/>
        <v>4</v>
      </c>
      <c r="CB42" s="24" t="e">
        <f t="shared" ca="1" si="53"/>
        <v>#N/A</v>
      </c>
      <c r="CC42" s="24" t="e">
        <f t="shared" ca="1" si="54"/>
        <v>#N/A</v>
      </c>
      <c r="CD42" s="24" t="e">
        <f t="shared" ca="1" si="55"/>
        <v>#N/A</v>
      </c>
      <c r="CE42" s="24">
        <f t="shared" ca="1" si="56"/>
        <v>4</v>
      </c>
      <c r="CF42" s="24">
        <f t="shared" ca="1" si="57"/>
        <v>2</v>
      </c>
      <c r="CG42" s="24">
        <f t="shared" ca="1" si="58"/>
        <v>2</v>
      </c>
      <c r="CH42" s="23">
        <f t="shared" ca="1" si="59"/>
        <v>1.6666700000000001</v>
      </c>
      <c r="CI42" s="23" t="e">
        <f t="shared" si="60"/>
        <v>#N/A</v>
      </c>
      <c r="CJ42" s="23" t="e">
        <f t="shared" si="61"/>
        <v>#N/A</v>
      </c>
      <c r="CK42" s="25">
        <f ca="1">OFFSET(CK42,-1,0,1,1)+1</f>
        <v>3.5</v>
      </c>
    </row>
    <row r="43" spans="10:89" s="3" customFormat="1" ht="20" customHeight="1" x14ac:dyDescent="0.25">
      <c r="J43" s="15"/>
      <c r="T43" s="5">
        <f t="shared" si="20"/>
        <v>4</v>
      </c>
      <c r="U43" s="5">
        <f t="shared" si="21"/>
        <v>9.6666666666666679</v>
      </c>
      <c r="V43" s="5">
        <f t="shared" si="22"/>
        <v>8</v>
      </c>
      <c r="W43" s="5">
        <f t="shared" si="23"/>
        <v>0</v>
      </c>
      <c r="X43" s="5">
        <f t="shared" si="24"/>
        <v>0</v>
      </c>
      <c r="Y43" s="5">
        <f t="shared" si="25"/>
        <v>0</v>
      </c>
      <c r="Z43" s="4"/>
      <c r="AA43" s="16" t="str">
        <f t="shared" ref="AA43:AY43" ca="1" si="67">IF(ISERROR(MATCH($B14,OFFSET($D$8,COLUMN(AA$37)-COLUMN($AA$37)+1,0,1,COLUMNS($D$8:$I$8)),0)),"",INDEX($B$9:$B$28,COLUMN(AA$37)-COLUMN($AA$37)+1))</f>
        <v/>
      </c>
      <c r="AB43" s="16" t="str">
        <f t="shared" ca="1" si="67"/>
        <v/>
      </c>
      <c r="AC43" s="16" t="str">
        <f t="shared" ca="1" si="67"/>
        <v/>
      </c>
      <c r="AD43" s="16" t="str">
        <f t="shared" ca="1" si="67"/>
        <v/>
      </c>
      <c r="AE43" s="16" t="str">
        <f t="shared" ca="1" si="67"/>
        <v/>
      </c>
      <c r="AF43" s="16" t="str">
        <f t="shared" ca="1" si="67"/>
        <v/>
      </c>
      <c r="AG43" s="16">
        <f t="shared" ca="1" si="67"/>
        <v>7</v>
      </c>
      <c r="AH43" s="16" t="str">
        <f t="shared" ca="1" si="67"/>
        <v/>
      </c>
      <c r="AI43" s="16">
        <f t="shared" ca="1" si="67"/>
        <v>9</v>
      </c>
      <c r="AJ43" s="16" t="str">
        <f t="shared" ca="1" si="67"/>
        <v/>
      </c>
      <c r="AK43" s="16" t="str">
        <f t="shared" ca="1" si="67"/>
        <v/>
      </c>
      <c r="AL43" s="16" t="str">
        <f t="shared" ca="1" si="67"/>
        <v/>
      </c>
      <c r="AM43" s="16" t="str">
        <f t="shared" ca="1" si="67"/>
        <v/>
      </c>
      <c r="AN43" s="16" t="str">
        <f t="shared" ca="1" si="67"/>
        <v/>
      </c>
      <c r="AO43" s="16" t="str">
        <f t="shared" ca="1" si="67"/>
        <v/>
      </c>
      <c r="AP43" s="16" t="str">
        <f t="shared" ca="1" si="67"/>
        <v/>
      </c>
      <c r="AQ43" s="16" t="str">
        <f t="shared" ca="1" si="67"/>
        <v/>
      </c>
      <c r="AR43" s="16" t="str">
        <f t="shared" ca="1" si="67"/>
        <v/>
      </c>
      <c r="AS43" s="16" t="str">
        <f t="shared" ca="1" si="67"/>
        <v/>
      </c>
      <c r="AT43" s="16" t="str">
        <f t="shared" ca="1" si="67"/>
        <v/>
      </c>
      <c r="AU43" s="16" t="str">
        <f t="shared" ca="1" si="67"/>
        <v/>
      </c>
      <c r="AV43" s="16" t="str">
        <f t="shared" ca="1" si="67"/>
        <v/>
      </c>
      <c r="AW43" s="16" t="str">
        <f t="shared" ca="1" si="67"/>
        <v/>
      </c>
      <c r="AX43" s="16" t="str">
        <f t="shared" ca="1" si="67"/>
        <v/>
      </c>
      <c r="AY43" s="16" t="str">
        <f t="shared" ca="1" si="67"/>
        <v/>
      </c>
      <c r="AZ43" s="4"/>
      <c r="BA43" s="5" t="str">
        <f t="shared" ca="1" si="27"/>
        <v/>
      </c>
      <c r="BB43" s="5" t="str">
        <f t="shared" ca="1" si="28"/>
        <v/>
      </c>
      <c r="BC43" s="5" t="str">
        <f t="shared" ca="1" si="29"/>
        <v/>
      </c>
      <c r="BD43" s="5" t="str">
        <f t="shared" ca="1" si="30"/>
        <v/>
      </c>
      <c r="BE43" s="5" t="str">
        <f t="shared" ca="1" si="31"/>
        <v/>
      </c>
      <c r="BF43" s="5" t="str">
        <f t="shared" ca="1" si="32"/>
        <v/>
      </c>
      <c r="BG43" s="5">
        <f t="shared" ca="1" si="33"/>
        <v>12.666666666666668</v>
      </c>
      <c r="BH43" s="5" t="str">
        <f t="shared" ca="1" si="34"/>
        <v/>
      </c>
      <c r="BI43" s="5">
        <f t="shared" ca="1" si="35"/>
        <v>26</v>
      </c>
      <c r="BJ43" s="5" t="str">
        <f t="shared" ca="1" si="36"/>
        <v/>
      </c>
      <c r="BK43" s="5" t="str">
        <f t="shared" ca="1" si="37"/>
        <v/>
      </c>
      <c r="BL43" s="5" t="str">
        <f t="shared" ca="1" si="38"/>
        <v/>
      </c>
      <c r="BM43" s="5" t="str">
        <f t="shared" ca="1" si="39"/>
        <v/>
      </c>
      <c r="BN43" s="5" t="str">
        <f t="shared" ca="1" si="40"/>
        <v/>
      </c>
      <c r="BO43" s="5" t="str">
        <f t="shared" ca="1" si="41"/>
        <v/>
      </c>
      <c r="BP43" s="5" t="str">
        <f t="shared" ca="1" si="42"/>
        <v/>
      </c>
      <c r="BQ43" s="5" t="str">
        <f t="shared" ca="1" si="43"/>
        <v/>
      </c>
      <c r="BR43" s="5" t="str">
        <f t="shared" ca="1" si="44"/>
        <v/>
      </c>
      <c r="BS43" s="5" t="str">
        <f t="shared" ca="1" si="45"/>
        <v/>
      </c>
      <c r="BT43" s="5" t="str">
        <f t="shared" ca="1" si="46"/>
        <v/>
      </c>
      <c r="BU43" s="5" t="str">
        <f t="shared" ca="1" si="47"/>
        <v/>
      </c>
      <c r="BV43" s="5" t="str">
        <f t="shared" ca="1" si="48"/>
        <v/>
      </c>
      <c r="BW43" s="5" t="str">
        <f t="shared" ca="1" si="49"/>
        <v/>
      </c>
      <c r="BX43" s="5" t="str">
        <f t="shared" ca="1" si="50"/>
        <v/>
      </c>
      <c r="BY43" s="5" t="str">
        <f t="shared" ca="1" si="51"/>
        <v/>
      </c>
      <c r="BZ43" s="4"/>
      <c r="CA43" s="23">
        <f t="shared" si="52"/>
        <v>9.6666666666666679</v>
      </c>
      <c r="CB43" s="24">
        <f t="shared" ca="1" si="53"/>
        <v>3</v>
      </c>
      <c r="CC43" s="24">
        <f t="shared" ca="1" si="54"/>
        <v>2</v>
      </c>
      <c r="CD43" s="24">
        <f t="shared" ca="1" si="55"/>
        <v>2</v>
      </c>
      <c r="CE43" s="24" t="e">
        <f t="shared" ca="1" si="56"/>
        <v>#N/A</v>
      </c>
      <c r="CF43" s="24" t="e">
        <f t="shared" ca="1" si="57"/>
        <v>#N/A</v>
      </c>
      <c r="CG43" s="24" t="e">
        <f t="shared" ca="1" si="58"/>
        <v>#N/A</v>
      </c>
      <c r="CH43" s="23">
        <f t="shared" ca="1" si="59"/>
        <v>0</v>
      </c>
      <c r="CI43" s="23" t="e">
        <f t="shared" si="60"/>
        <v>#N/A</v>
      </c>
      <c r="CJ43" s="23" t="e">
        <f t="shared" si="61"/>
        <v>#N/A</v>
      </c>
      <c r="CK43" s="25">
        <f t="shared" ca="1" si="64"/>
        <v>4.5</v>
      </c>
    </row>
    <row r="44" spans="10:89" s="3" customFormat="1" ht="20" customHeight="1" x14ac:dyDescent="0.25">
      <c r="J44" s="15"/>
      <c r="T44" s="5">
        <f t="shared" si="20"/>
        <v>12.666666666666668</v>
      </c>
      <c r="U44" s="5">
        <f t="shared" si="21"/>
        <v>0</v>
      </c>
      <c r="V44" s="5">
        <f t="shared" si="22"/>
        <v>0</v>
      </c>
      <c r="W44" s="5">
        <f t="shared" si="23"/>
        <v>0</v>
      </c>
      <c r="X44" s="5">
        <f t="shared" si="24"/>
        <v>0</v>
      </c>
      <c r="Y44" s="5">
        <f t="shared" si="25"/>
        <v>0</v>
      </c>
      <c r="Z44" s="4"/>
      <c r="AA44" s="16" t="str">
        <f t="shared" ref="AA44:AY44" ca="1" si="68">IF(ISERROR(MATCH($B15,OFFSET($D$8,COLUMN(AA$37)-COLUMN($AA$37)+1,0,1,COLUMNS($D$8:$I$8)),0)),"",INDEX($B$9:$B$28,COLUMN(AA$37)-COLUMN($AA$37)+1))</f>
        <v/>
      </c>
      <c r="AB44" s="16" t="str">
        <f t="shared" ca="1" si="68"/>
        <v/>
      </c>
      <c r="AC44" s="16" t="str">
        <f t="shared" ca="1" si="68"/>
        <v/>
      </c>
      <c r="AD44" s="16" t="str">
        <f t="shared" ca="1" si="68"/>
        <v/>
      </c>
      <c r="AE44" s="16" t="str">
        <f t="shared" ca="1" si="68"/>
        <v/>
      </c>
      <c r="AF44" s="16" t="str">
        <f t="shared" ca="1" si="68"/>
        <v/>
      </c>
      <c r="AG44" s="16" t="str">
        <f t="shared" ca="1" si="68"/>
        <v/>
      </c>
      <c r="AH44" s="16">
        <f t="shared" ca="1" si="68"/>
        <v>8</v>
      </c>
      <c r="AI44" s="16">
        <f t="shared" ca="1" si="68"/>
        <v>9</v>
      </c>
      <c r="AJ44" s="16" t="str">
        <f t="shared" ca="1" si="68"/>
        <v/>
      </c>
      <c r="AK44" s="16" t="str">
        <f t="shared" ca="1" si="68"/>
        <v/>
      </c>
      <c r="AL44" s="16" t="str">
        <f t="shared" ca="1" si="68"/>
        <v/>
      </c>
      <c r="AM44" s="16" t="str">
        <f t="shared" ca="1" si="68"/>
        <v/>
      </c>
      <c r="AN44" s="16" t="str">
        <f t="shared" ca="1" si="68"/>
        <v/>
      </c>
      <c r="AO44" s="16" t="str">
        <f t="shared" ca="1" si="68"/>
        <v/>
      </c>
      <c r="AP44" s="16" t="str">
        <f t="shared" ca="1" si="68"/>
        <v/>
      </c>
      <c r="AQ44" s="16" t="str">
        <f t="shared" ca="1" si="68"/>
        <v/>
      </c>
      <c r="AR44" s="16" t="str">
        <f t="shared" ca="1" si="68"/>
        <v/>
      </c>
      <c r="AS44" s="16" t="str">
        <f t="shared" ca="1" si="68"/>
        <v/>
      </c>
      <c r="AT44" s="16" t="str">
        <f t="shared" ca="1" si="68"/>
        <v/>
      </c>
      <c r="AU44" s="16" t="str">
        <f t="shared" ca="1" si="68"/>
        <v/>
      </c>
      <c r="AV44" s="16" t="str">
        <f t="shared" ca="1" si="68"/>
        <v/>
      </c>
      <c r="AW44" s="16" t="str">
        <f t="shared" ca="1" si="68"/>
        <v/>
      </c>
      <c r="AX44" s="16" t="str">
        <f t="shared" ca="1" si="68"/>
        <v/>
      </c>
      <c r="AY44" s="16" t="str">
        <f t="shared" ca="1" si="68"/>
        <v/>
      </c>
      <c r="AZ44" s="4"/>
      <c r="BA44" s="5" t="str">
        <f t="shared" ca="1" si="27"/>
        <v/>
      </c>
      <c r="BB44" s="5" t="str">
        <f t="shared" ca="1" si="28"/>
        <v/>
      </c>
      <c r="BC44" s="5" t="str">
        <f t="shared" ca="1" si="29"/>
        <v/>
      </c>
      <c r="BD44" s="5" t="str">
        <f t="shared" ca="1" si="30"/>
        <v/>
      </c>
      <c r="BE44" s="5" t="str">
        <f t="shared" ca="1" si="31"/>
        <v/>
      </c>
      <c r="BF44" s="5" t="str">
        <f t="shared" ca="1" si="32"/>
        <v/>
      </c>
      <c r="BG44" s="5" t="str">
        <f t="shared" ca="1" si="33"/>
        <v/>
      </c>
      <c r="BH44" s="5">
        <f t="shared" ca="1" si="34"/>
        <v>20</v>
      </c>
      <c r="BI44" s="5">
        <f t="shared" ca="1" si="35"/>
        <v>26</v>
      </c>
      <c r="BJ44" s="5" t="str">
        <f t="shared" ca="1" si="36"/>
        <v/>
      </c>
      <c r="BK44" s="5" t="str">
        <f t="shared" ca="1" si="37"/>
        <v/>
      </c>
      <c r="BL44" s="5" t="str">
        <f t="shared" ca="1" si="38"/>
        <v/>
      </c>
      <c r="BM44" s="5" t="str">
        <f t="shared" ca="1" si="39"/>
        <v/>
      </c>
      <c r="BN44" s="5" t="str">
        <f t="shared" ca="1" si="40"/>
        <v/>
      </c>
      <c r="BO44" s="5" t="str">
        <f t="shared" ca="1" si="41"/>
        <v/>
      </c>
      <c r="BP44" s="5" t="str">
        <f t="shared" ca="1" si="42"/>
        <v/>
      </c>
      <c r="BQ44" s="5" t="str">
        <f t="shared" ca="1" si="43"/>
        <v/>
      </c>
      <c r="BR44" s="5" t="str">
        <f t="shared" ca="1" si="44"/>
        <v/>
      </c>
      <c r="BS44" s="5" t="str">
        <f t="shared" ca="1" si="45"/>
        <v/>
      </c>
      <c r="BT44" s="5" t="str">
        <f t="shared" ca="1" si="46"/>
        <v/>
      </c>
      <c r="BU44" s="5" t="str">
        <f t="shared" ca="1" si="47"/>
        <v/>
      </c>
      <c r="BV44" s="5" t="str">
        <f t="shared" ca="1" si="48"/>
        <v/>
      </c>
      <c r="BW44" s="5" t="str">
        <f t="shared" ca="1" si="49"/>
        <v/>
      </c>
      <c r="BX44" s="5" t="str">
        <f t="shared" ca="1" si="50"/>
        <v/>
      </c>
      <c r="BY44" s="5" t="str">
        <f t="shared" ca="1" si="51"/>
        <v/>
      </c>
      <c r="BZ44" s="4"/>
      <c r="CA44" s="23">
        <f t="shared" si="52"/>
        <v>12.666666666666668</v>
      </c>
      <c r="CB44" s="24">
        <f t="shared" ca="1" si="53"/>
        <v>7.333333333333333</v>
      </c>
      <c r="CC44" s="24">
        <f t="shared" ca="1" si="54"/>
        <v>2.666666666666667</v>
      </c>
      <c r="CD44" s="24">
        <f t="shared" ca="1" si="55"/>
        <v>3.333333333333333</v>
      </c>
      <c r="CE44" s="24" t="e">
        <f t="shared" ca="1" si="56"/>
        <v>#N/A</v>
      </c>
      <c r="CF44" s="24" t="e">
        <f t="shared" ca="1" si="57"/>
        <v>#N/A</v>
      </c>
      <c r="CG44" s="24" t="e">
        <f t="shared" ca="1" si="58"/>
        <v>#N/A</v>
      </c>
      <c r="CH44" s="23">
        <f t="shared" ca="1" si="59"/>
        <v>0</v>
      </c>
      <c r="CI44" s="23" t="e">
        <f t="shared" si="60"/>
        <v>#N/A</v>
      </c>
      <c r="CJ44" s="23" t="e">
        <f t="shared" si="61"/>
        <v>#N/A</v>
      </c>
      <c r="CK44" s="25">
        <f t="shared" ca="1" si="64"/>
        <v>5.5</v>
      </c>
    </row>
    <row r="45" spans="10:89" s="3" customFormat="1" ht="20" customHeight="1" x14ac:dyDescent="0.25">
      <c r="J45" s="15"/>
      <c r="T45" s="5">
        <f t="shared" si="20"/>
        <v>20</v>
      </c>
      <c r="U45" s="5">
        <f t="shared" si="21"/>
        <v>0</v>
      </c>
      <c r="V45" s="5">
        <f t="shared" si="22"/>
        <v>0</v>
      </c>
      <c r="W45" s="5">
        <f t="shared" si="23"/>
        <v>0</v>
      </c>
      <c r="X45" s="5">
        <f t="shared" si="24"/>
        <v>0</v>
      </c>
      <c r="Y45" s="5">
        <f t="shared" si="25"/>
        <v>0</v>
      </c>
      <c r="Z45" s="4"/>
      <c r="AA45" s="16" t="str">
        <f t="shared" ref="AA45:AY45" ca="1" si="69">IF(ISERROR(MATCH($B16,OFFSET($D$8,COLUMN(AA$37)-COLUMN($AA$37)+1,0,1,COLUMNS($D$8:$I$8)),0)),"",INDEX($B$9:$B$28,COLUMN(AA$37)-COLUMN($AA$37)+1))</f>
        <v/>
      </c>
      <c r="AB45" s="16" t="str">
        <f t="shared" ca="1" si="69"/>
        <v/>
      </c>
      <c r="AC45" s="16" t="str">
        <f t="shared" ca="1" si="69"/>
        <v/>
      </c>
      <c r="AD45" s="16" t="str">
        <f t="shared" ca="1" si="69"/>
        <v/>
      </c>
      <c r="AE45" s="16" t="str">
        <f t="shared" ca="1" si="69"/>
        <v/>
      </c>
      <c r="AF45" s="16" t="str">
        <f t="shared" ca="1" si="69"/>
        <v/>
      </c>
      <c r="AG45" s="16" t="str">
        <f t="shared" ca="1" si="69"/>
        <v/>
      </c>
      <c r="AH45" s="16" t="str">
        <f t="shared" ca="1" si="69"/>
        <v/>
      </c>
      <c r="AI45" s="16">
        <f t="shared" ca="1" si="69"/>
        <v>9</v>
      </c>
      <c r="AJ45" s="16">
        <f t="shared" ca="1" si="69"/>
        <v>10</v>
      </c>
      <c r="AK45" s="16" t="str">
        <f t="shared" ca="1" si="69"/>
        <v/>
      </c>
      <c r="AL45" s="16" t="str">
        <f t="shared" ca="1" si="69"/>
        <v/>
      </c>
      <c r="AM45" s="16" t="str">
        <f t="shared" ca="1" si="69"/>
        <v/>
      </c>
      <c r="AN45" s="16" t="str">
        <f t="shared" ca="1" si="69"/>
        <v/>
      </c>
      <c r="AO45" s="16" t="str">
        <f t="shared" ca="1" si="69"/>
        <v/>
      </c>
      <c r="AP45" s="16" t="str">
        <f t="shared" ca="1" si="69"/>
        <v/>
      </c>
      <c r="AQ45" s="16" t="str">
        <f t="shared" ca="1" si="69"/>
        <v/>
      </c>
      <c r="AR45" s="16" t="str">
        <f t="shared" ca="1" si="69"/>
        <v/>
      </c>
      <c r="AS45" s="16" t="str">
        <f t="shared" ca="1" si="69"/>
        <v/>
      </c>
      <c r="AT45" s="16" t="str">
        <f t="shared" ca="1" si="69"/>
        <v/>
      </c>
      <c r="AU45" s="16" t="str">
        <f t="shared" ca="1" si="69"/>
        <v/>
      </c>
      <c r="AV45" s="16" t="str">
        <f t="shared" ca="1" si="69"/>
        <v/>
      </c>
      <c r="AW45" s="16" t="str">
        <f t="shared" ca="1" si="69"/>
        <v/>
      </c>
      <c r="AX45" s="16" t="str">
        <f t="shared" ca="1" si="69"/>
        <v/>
      </c>
      <c r="AY45" s="16" t="str">
        <f t="shared" ca="1" si="69"/>
        <v/>
      </c>
      <c r="AZ45" s="4"/>
      <c r="BA45" s="5" t="str">
        <f t="shared" ca="1" si="27"/>
        <v/>
      </c>
      <c r="BB45" s="5" t="str">
        <f t="shared" ca="1" si="28"/>
        <v/>
      </c>
      <c r="BC45" s="5" t="str">
        <f t="shared" ca="1" si="29"/>
        <v/>
      </c>
      <c r="BD45" s="5" t="str">
        <f t="shared" ca="1" si="30"/>
        <v/>
      </c>
      <c r="BE45" s="5" t="str">
        <f t="shared" ca="1" si="31"/>
        <v/>
      </c>
      <c r="BF45" s="5" t="str">
        <f t="shared" ca="1" si="32"/>
        <v/>
      </c>
      <c r="BG45" s="5" t="str">
        <f t="shared" ca="1" si="33"/>
        <v/>
      </c>
      <c r="BH45" s="5" t="str">
        <f t="shared" ca="1" si="34"/>
        <v/>
      </c>
      <c r="BI45" s="5">
        <f t="shared" ca="1" si="35"/>
        <v>26</v>
      </c>
      <c r="BJ45" s="5">
        <f t="shared" ca="1" si="36"/>
        <v>23</v>
      </c>
      <c r="BK45" s="5" t="str">
        <f t="shared" ca="1" si="37"/>
        <v/>
      </c>
      <c r="BL45" s="5" t="str">
        <f t="shared" ca="1" si="38"/>
        <v/>
      </c>
      <c r="BM45" s="5" t="str">
        <f t="shared" ca="1" si="39"/>
        <v/>
      </c>
      <c r="BN45" s="5" t="str">
        <f t="shared" ca="1" si="40"/>
        <v/>
      </c>
      <c r="BO45" s="5" t="str">
        <f t="shared" ca="1" si="41"/>
        <v/>
      </c>
      <c r="BP45" s="5" t="str">
        <f t="shared" ca="1" si="42"/>
        <v/>
      </c>
      <c r="BQ45" s="5" t="str">
        <f t="shared" ca="1" si="43"/>
        <v/>
      </c>
      <c r="BR45" s="5" t="str">
        <f t="shared" ca="1" si="44"/>
        <v/>
      </c>
      <c r="BS45" s="5" t="str">
        <f t="shared" ca="1" si="45"/>
        <v/>
      </c>
      <c r="BT45" s="5" t="str">
        <f t="shared" ca="1" si="46"/>
        <v/>
      </c>
      <c r="BU45" s="5" t="str">
        <f t="shared" ca="1" si="47"/>
        <v/>
      </c>
      <c r="BV45" s="5" t="str">
        <f t="shared" ca="1" si="48"/>
        <v/>
      </c>
      <c r="BW45" s="5" t="str">
        <f t="shared" ca="1" si="49"/>
        <v/>
      </c>
      <c r="BX45" s="5" t="str">
        <f t="shared" ca="1" si="50"/>
        <v/>
      </c>
      <c r="BY45" s="5" t="str">
        <f t="shared" ca="1" si="51"/>
        <v/>
      </c>
      <c r="BZ45" s="4"/>
      <c r="CA45" s="23">
        <f t="shared" si="52"/>
        <v>20</v>
      </c>
      <c r="CB45" s="24">
        <f t="shared" ca="1" si="53"/>
        <v>3</v>
      </c>
      <c r="CC45" s="24">
        <f t="shared" ca="1" si="54"/>
        <v>2</v>
      </c>
      <c r="CD45" s="24">
        <f t="shared" ca="1" si="55"/>
        <v>2</v>
      </c>
      <c r="CE45" s="24" t="e">
        <f t="shared" ca="1" si="56"/>
        <v>#N/A</v>
      </c>
      <c r="CF45" s="24" t="e">
        <f t="shared" ca="1" si="57"/>
        <v>#N/A</v>
      </c>
      <c r="CG45" s="24" t="e">
        <f t="shared" ca="1" si="58"/>
        <v>#N/A</v>
      </c>
      <c r="CH45" s="23">
        <f t="shared" ca="1" si="59"/>
        <v>0</v>
      </c>
      <c r="CI45" s="23" t="e">
        <f t="shared" si="60"/>
        <v>#N/A</v>
      </c>
      <c r="CJ45" s="23" t="e">
        <f t="shared" si="61"/>
        <v>#N/A</v>
      </c>
      <c r="CK45" s="25">
        <f t="shared" ca="1" si="64"/>
        <v>6.5</v>
      </c>
    </row>
    <row r="46" spans="10:89" s="3" customFormat="1" ht="20" customHeight="1" x14ac:dyDescent="0.25">
      <c r="J46" s="15"/>
      <c r="T46" s="5">
        <f t="shared" si="20"/>
        <v>12.666666666666668</v>
      </c>
      <c r="U46" s="5">
        <f t="shared" si="21"/>
        <v>20</v>
      </c>
      <c r="V46" s="5">
        <f t="shared" si="22"/>
        <v>23</v>
      </c>
      <c r="W46" s="5">
        <f t="shared" si="23"/>
        <v>0</v>
      </c>
      <c r="X46" s="5">
        <f t="shared" si="24"/>
        <v>0</v>
      </c>
      <c r="Y46" s="5">
        <f t="shared" si="25"/>
        <v>0</v>
      </c>
      <c r="Z46" s="4"/>
      <c r="AA46" s="16" t="str">
        <f t="shared" ref="AA46:AY46" ca="1" si="70">IF(ISERROR(MATCH($B17,OFFSET($D$8,COLUMN(AA$37)-COLUMN($AA$37)+1,0,1,COLUMNS($D$8:$I$8)),0)),"",INDEX($B$9:$B$28,COLUMN(AA$37)-COLUMN($AA$37)+1))</f>
        <v/>
      </c>
      <c r="AB46" s="16" t="str">
        <f t="shared" ca="1" si="70"/>
        <v/>
      </c>
      <c r="AC46" s="16" t="str">
        <f t="shared" ca="1" si="70"/>
        <v/>
      </c>
      <c r="AD46" s="16" t="str">
        <f t="shared" ca="1" si="70"/>
        <v/>
      </c>
      <c r="AE46" s="16" t="str">
        <f t="shared" ca="1" si="70"/>
        <v/>
      </c>
      <c r="AF46" s="16" t="str">
        <f t="shared" ca="1" si="70"/>
        <v/>
      </c>
      <c r="AG46" s="16" t="str">
        <f t="shared" ca="1" si="70"/>
        <v/>
      </c>
      <c r="AH46" s="16" t="str">
        <f t="shared" ca="1" si="70"/>
        <v/>
      </c>
      <c r="AI46" s="16" t="str">
        <f t="shared" ca="1" si="70"/>
        <v/>
      </c>
      <c r="AJ46" s="16" t="str">
        <f t="shared" ca="1" si="70"/>
        <v/>
      </c>
      <c r="AK46" s="16">
        <f t="shared" ca="1" si="70"/>
        <v>11</v>
      </c>
      <c r="AL46" s="16" t="str">
        <f t="shared" ca="1" si="70"/>
        <v/>
      </c>
      <c r="AM46" s="16" t="str">
        <f t="shared" ca="1" si="70"/>
        <v/>
      </c>
      <c r="AN46" s="16" t="str">
        <f t="shared" ca="1" si="70"/>
        <v/>
      </c>
      <c r="AO46" s="16" t="str">
        <f t="shared" ca="1" si="70"/>
        <v/>
      </c>
      <c r="AP46" s="16" t="str">
        <f t="shared" ca="1" si="70"/>
        <v/>
      </c>
      <c r="AQ46" s="16" t="str">
        <f t="shared" ca="1" si="70"/>
        <v/>
      </c>
      <c r="AR46" s="16" t="str">
        <f t="shared" ca="1" si="70"/>
        <v/>
      </c>
      <c r="AS46" s="16" t="str">
        <f t="shared" ca="1" si="70"/>
        <v/>
      </c>
      <c r="AT46" s="16" t="str">
        <f t="shared" ca="1" si="70"/>
        <v/>
      </c>
      <c r="AU46" s="16" t="str">
        <f t="shared" ca="1" si="70"/>
        <v/>
      </c>
      <c r="AV46" s="16" t="str">
        <f t="shared" ca="1" si="70"/>
        <v/>
      </c>
      <c r="AW46" s="16" t="str">
        <f t="shared" ca="1" si="70"/>
        <v/>
      </c>
      <c r="AX46" s="16" t="str">
        <f t="shared" ca="1" si="70"/>
        <v/>
      </c>
      <c r="AY46" s="16" t="str">
        <f t="shared" ca="1" si="70"/>
        <v/>
      </c>
      <c r="AZ46" s="4"/>
      <c r="BA46" s="5" t="str">
        <f t="shared" ca="1" si="27"/>
        <v/>
      </c>
      <c r="BB46" s="5" t="str">
        <f t="shared" ca="1" si="28"/>
        <v/>
      </c>
      <c r="BC46" s="5" t="str">
        <f t="shared" ca="1" si="29"/>
        <v/>
      </c>
      <c r="BD46" s="5" t="str">
        <f t="shared" ca="1" si="30"/>
        <v/>
      </c>
      <c r="BE46" s="5" t="str">
        <f t="shared" ca="1" si="31"/>
        <v/>
      </c>
      <c r="BF46" s="5" t="str">
        <f t="shared" ca="1" si="32"/>
        <v/>
      </c>
      <c r="BG46" s="5" t="str">
        <f t="shared" ca="1" si="33"/>
        <v/>
      </c>
      <c r="BH46" s="5" t="str">
        <f t="shared" ca="1" si="34"/>
        <v/>
      </c>
      <c r="BI46" s="5" t="str">
        <f t="shared" ca="1" si="35"/>
        <v/>
      </c>
      <c r="BJ46" s="5" t="str">
        <f t="shared" ca="1" si="36"/>
        <v/>
      </c>
      <c r="BK46" s="5">
        <f t="shared" ca="1" si="37"/>
        <v>29</v>
      </c>
      <c r="BL46" s="5" t="str">
        <f t="shared" ca="1" si="38"/>
        <v/>
      </c>
      <c r="BM46" s="5" t="str">
        <f t="shared" ca="1" si="39"/>
        <v/>
      </c>
      <c r="BN46" s="5" t="str">
        <f t="shared" ca="1" si="40"/>
        <v/>
      </c>
      <c r="BO46" s="5" t="str">
        <f t="shared" ca="1" si="41"/>
        <v/>
      </c>
      <c r="BP46" s="5" t="str">
        <f t="shared" ca="1" si="42"/>
        <v/>
      </c>
      <c r="BQ46" s="5" t="str">
        <f t="shared" ca="1" si="43"/>
        <v/>
      </c>
      <c r="BR46" s="5" t="str">
        <f t="shared" ca="1" si="44"/>
        <v/>
      </c>
      <c r="BS46" s="5" t="str">
        <f t="shared" ca="1" si="45"/>
        <v/>
      </c>
      <c r="BT46" s="5" t="str">
        <f t="shared" ca="1" si="46"/>
        <v/>
      </c>
      <c r="BU46" s="5" t="str">
        <f t="shared" ca="1" si="47"/>
        <v/>
      </c>
      <c r="BV46" s="5" t="str">
        <f t="shared" ca="1" si="48"/>
        <v/>
      </c>
      <c r="BW46" s="5" t="str">
        <f t="shared" ca="1" si="49"/>
        <v/>
      </c>
      <c r="BX46" s="5" t="str">
        <f t="shared" ca="1" si="50"/>
        <v/>
      </c>
      <c r="BY46" s="5" t="str">
        <f t="shared" ca="1" si="51"/>
        <v/>
      </c>
      <c r="BZ46" s="4"/>
      <c r="CA46" s="23">
        <f t="shared" si="52"/>
        <v>23</v>
      </c>
      <c r="CB46" s="24" t="e">
        <f t="shared" ca="1" si="53"/>
        <v>#N/A</v>
      </c>
      <c r="CC46" s="24" t="e">
        <f t="shared" ca="1" si="54"/>
        <v>#N/A</v>
      </c>
      <c r="CD46" s="24" t="e">
        <f t="shared" ca="1" si="55"/>
        <v>#N/A</v>
      </c>
      <c r="CE46" s="24">
        <f t="shared" ca="1" si="56"/>
        <v>3</v>
      </c>
      <c r="CF46" s="24">
        <f t="shared" ca="1" si="57"/>
        <v>2</v>
      </c>
      <c r="CG46" s="24">
        <f t="shared" ca="1" si="58"/>
        <v>2</v>
      </c>
      <c r="CH46" s="23">
        <f t="shared" ca="1" si="59"/>
        <v>3</v>
      </c>
      <c r="CI46" s="23" t="e">
        <f t="shared" si="60"/>
        <v>#N/A</v>
      </c>
      <c r="CJ46" s="23" t="e">
        <f t="shared" si="61"/>
        <v>#N/A</v>
      </c>
      <c r="CK46" s="25">
        <f ca="1">OFFSET(CK46,-1,0,1,1)+1</f>
        <v>7.5</v>
      </c>
    </row>
    <row r="47" spans="10:89" s="3" customFormat="1" ht="20" customHeight="1" x14ac:dyDescent="0.25">
      <c r="J47" s="15"/>
      <c r="T47" s="5">
        <f t="shared" si="20"/>
        <v>23</v>
      </c>
      <c r="U47" s="5">
        <f t="shared" si="21"/>
        <v>0</v>
      </c>
      <c r="V47" s="5">
        <f t="shared" si="22"/>
        <v>0</v>
      </c>
      <c r="W47" s="5">
        <f t="shared" si="23"/>
        <v>0</v>
      </c>
      <c r="X47" s="5">
        <f t="shared" si="24"/>
        <v>0</v>
      </c>
      <c r="Y47" s="5">
        <f t="shared" si="25"/>
        <v>0</v>
      </c>
      <c r="Z47" s="4"/>
      <c r="AA47" s="16" t="str">
        <f t="shared" ref="AA47:AY47" ca="1" si="71">IF(ISERROR(MATCH($B18,OFFSET($D$8,COLUMN(AA$37)-COLUMN($AA$37)+1,0,1,COLUMNS($D$8:$I$8)),0)),"",INDEX($B$9:$B$28,COLUMN(AA$37)-COLUMN($AA$37)+1))</f>
        <v/>
      </c>
      <c r="AB47" s="16" t="str">
        <f t="shared" ca="1" si="71"/>
        <v/>
      </c>
      <c r="AC47" s="16" t="str">
        <f t="shared" ca="1" si="71"/>
        <v/>
      </c>
      <c r="AD47" s="16" t="str">
        <f t="shared" ca="1" si="71"/>
        <v/>
      </c>
      <c r="AE47" s="16" t="str">
        <f t="shared" ca="1" si="71"/>
        <v/>
      </c>
      <c r="AF47" s="16" t="str">
        <f t="shared" ca="1" si="71"/>
        <v/>
      </c>
      <c r="AG47" s="16" t="str">
        <f t="shared" ca="1" si="71"/>
        <v/>
      </c>
      <c r="AH47" s="16" t="str">
        <f t="shared" ca="1" si="71"/>
        <v/>
      </c>
      <c r="AI47" s="16" t="str">
        <f t="shared" ca="1" si="71"/>
        <v/>
      </c>
      <c r="AJ47" s="16" t="str">
        <f t="shared" ca="1" si="71"/>
        <v/>
      </c>
      <c r="AK47" s="16">
        <f t="shared" ca="1" si="71"/>
        <v>11</v>
      </c>
      <c r="AL47" s="16">
        <f t="shared" ca="1" si="71"/>
        <v>12</v>
      </c>
      <c r="AM47" s="16" t="str">
        <f t="shared" ca="1" si="71"/>
        <v/>
      </c>
      <c r="AN47" s="16" t="str">
        <f t="shared" ca="1" si="71"/>
        <v/>
      </c>
      <c r="AO47" s="16" t="str">
        <f t="shared" ca="1" si="71"/>
        <v/>
      </c>
      <c r="AP47" s="16" t="str">
        <f t="shared" ca="1" si="71"/>
        <v/>
      </c>
      <c r="AQ47" s="16" t="str">
        <f t="shared" ca="1" si="71"/>
        <v/>
      </c>
      <c r="AR47" s="16" t="str">
        <f t="shared" ca="1" si="71"/>
        <v/>
      </c>
      <c r="AS47" s="16" t="str">
        <f t="shared" ca="1" si="71"/>
        <v/>
      </c>
      <c r="AT47" s="16" t="str">
        <f t="shared" ca="1" si="71"/>
        <v/>
      </c>
      <c r="AU47" s="16" t="str">
        <f t="shared" ca="1" si="71"/>
        <v/>
      </c>
      <c r="AV47" s="16" t="str">
        <f t="shared" ca="1" si="71"/>
        <v/>
      </c>
      <c r="AW47" s="16" t="str">
        <f t="shared" ca="1" si="71"/>
        <v/>
      </c>
      <c r="AX47" s="16" t="str">
        <f t="shared" ca="1" si="71"/>
        <v/>
      </c>
      <c r="AY47" s="16" t="str">
        <f t="shared" ca="1" si="71"/>
        <v/>
      </c>
      <c r="AZ47" s="4"/>
      <c r="BA47" s="5" t="str">
        <f t="shared" ca="1" si="27"/>
        <v/>
      </c>
      <c r="BB47" s="5" t="str">
        <f t="shared" ca="1" si="28"/>
        <v/>
      </c>
      <c r="BC47" s="5" t="str">
        <f t="shared" ca="1" si="29"/>
        <v/>
      </c>
      <c r="BD47" s="5" t="str">
        <f t="shared" ca="1" si="30"/>
        <v/>
      </c>
      <c r="BE47" s="5" t="str">
        <f t="shared" ca="1" si="31"/>
        <v/>
      </c>
      <c r="BF47" s="5" t="str">
        <f t="shared" ca="1" si="32"/>
        <v/>
      </c>
      <c r="BG47" s="5" t="str">
        <f t="shared" ca="1" si="33"/>
        <v/>
      </c>
      <c r="BH47" s="5" t="str">
        <f t="shared" ca="1" si="34"/>
        <v/>
      </c>
      <c r="BI47" s="5" t="str">
        <f t="shared" ca="1" si="35"/>
        <v/>
      </c>
      <c r="BJ47" s="5" t="str">
        <f t="shared" ca="1" si="36"/>
        <v/>
      </c>
      <c r="BK47" s="5">
        <f t="shared" ca="1" si="37"/>
        <v>29</v>
      </c>
      <c r="BL47" s="5">
        <f t="shared" ca="1" si="38"/>
        <v>26</v>
      </c>
      <c r="BM47" s="5" t="str">
        <f t="shared" ca="1" si="39"/>
        <v/>
      </c>
      <c r="BN47" s="5" t="str">
        <f t="shared" ca="1" si="40"/>
        <v/>
      </c>
      <c r="BO47" s="5" t="str">
        <f t="shared" ca="1" si="41"/>
        <v/>
      </c>
      <c r="BP47" s="5" t="str">
        <f t="shared" ca="1" si="42"/>
        <v/>
      </c>
      <c r="BQ47" s="5" t="str">
        <f t="shared" ca="1" si="43"/>
        <v/>
      </c>
      <c r="BR47" s="5" t="str">
        <f t="shared" ca="1" si="44"/>
        <v/>
      </c>
      <c r="BS47" s="5" t="str">
        <f t="shared" ca="1" si="45"/>
        <v/>
      </c>
      <c r="BT47" s="5" t="str">
        <f t="shared" ca="1" si="46"/>
        <v/>
      </c>
      <c r="BU47" s="5" t="str">
        <f t="shared" ca="1" si="47"/>
        <v/>
      </c>
      <c r="BV47" s="5" t="str">
        <f t="shared" ca="1" si="48"/>
        <v/>
      </c>
      <c r="BW47" s="5" t="str">
        <f t="shared" ca="1" si="49"/>
        <v/>
      </c>
      <c r="BX47" s="5" t="str">
        <f t="shared" ca="1" si="50"/>
        <v/>
      </c>
      <c r="BY47" s="5" t="str">
        <f t="shared" ca="1" si="51"/>
        <v/>
      </c>
      <c r="BZ47" s="4"/>
      <c r="CA47" s="23">
        <f t="shared" si="52"/>
        <v>23</v>
      </c>
      <c r="CB47" s="24">
        <f t="shared" ca="1" si="53"/>
        <v>3</v>
      </c>
      <c r="CC47" s="24">
        <f t="shared" ca="1" si="54"/>
        <v>2</v>
      </c>
      <c r="CD47" s="24">
        <f t="shared" ca="1" si="55"/>
        <v>2</v>
      </c>
      <c r="CE47" s="24" t="e">
        <f t="shared" ca="1" si="56"/>
        <v>#N/A</v>
      </c>
      <c r="CF47" s="24" t="e">
        <f t="shared" ca="1" si="57"/>
        <v>#N/A</v>
      </c>
      <c r="CG47" s="24" t="e">
        <f t="shared" ca="1" si="58"/>
        <v>#N/A</v>
      </c>
      <c r="CH47" s="23">
        <f t="shared" ca="1" si="59"/>
        <v>0</v>
      </c>
      <c r="CI47" s="23" t="e">
        <f t="shared" si="60"/>
        <v>#N/A</v>
      </c>
      <c r="CJ47" s="23" t="e">
        <f t="shared" si="61"/>
        <v>#N/A</v>
      </c>
      <c r="CK47" s="25">
        <f t="shared" ref="CK47:CK50" ca="1" si="72">OFFSET(CK47,-1,0,1,1)+1</f>
        <v>8.5</v>
      </c>
    </row>
    <row r="48" spans="10:89" s="3" customFormat="1" ht="20" customHeight="1" x14ac:dyDescent="0.25">
      <c r="J48" s="15"/>
      <c r="T48" s="5">
        <f t="shared" si="20"/>
        <v>26</v>
      </c>
      <c r="U48" s="5">
        <f t="shared" si="21"/>
        <v>26</v>
      </c>
      <c r="V48" s="5">
        <f t="shared" si="22"/>
        <v>0</v>
      </c>
      <c r="W48" s="5">
        <f t="shared" si="23"/>
        <v>0</v>
      </c>
      <c r="X48" s="5">
        <f t="shared" si="24"/>
        <v>0</v>
      </c>
      <c r="Y48" s="5">
        <f t="shared" si="25"/>
        <v>0</v>
      </c>
      <c r="Z48" s="4"/>
      <c r="AA48" s="16" t="str">
        <f t="shared" ref="AA48:AY48" ca="1" si="73">IF(ISERROR(MATCH($B19,OFFSET($D$8,COLUMN(AA$37)-COLUMN($AA$37)+1,0,1,COLUMNS($D$8:$I$8)),0)),"",INDEX($B$9:$B$28,COLUMN(AA$37)-COLUMN($AA$37)+1))</f>
        <v/>
      </c>
      <c r="AB48" s="16" t="str">
        <f t="shared" ca="1" si="73"/>
        <v/>
      </c>
      <c r="AC48" s="16" t="str">
        <f t="shared" ca="1" si="73"/>
        <v/>
      </c>
      <c r="AD48" s="16" t="str">
        <f t="shared" ca="1" si="73"/>
        <v/>
      </c>
      <c r="AE48" s="16" t="str">
        <f t="shared" ca="1" si="73"/>
        <v/>
      </c>
      <c r="AF48" s="16" t="str">
        <f t="shared" ca="1" si="73"/>
        <v/>
      </c>
      <c r="AG48" s="16" t="str">
        <f t="shared" ca="1" si="73"/>
        <v/>
      </c>
      <c r="AH48" s="16" t="str">
        <f t="shared" ca="1" si="73"/>
        <v/>
      </c>
      <c r="AI48" s="16" t="str">
        <f t="shared" ca="1" si="73"/>
        <v/>
      </c>
      <c r="AJ48" s="16" t="str">
        <f t="shared" ca="1" si="73"/>
        <v/>
      </c>
      <c r="AK48" s="16" t="str">
        <f t="shared" ca="1" si="73"/>
        <v/>
      </c>
      <c r="AL48" s="16" t="str">
        <f t="shared" ca="1" si="73"/>
        <v/>
      </c>
      <c r="AM48" s="16" t="str">
        <f t="shared" ca="1" si="73"/>
        <v/>
      </c>
      <c r="AN48" s="16">
        <f t="shared" ca="1" si="73"/>
        <v>14</v>
      </c>
      <c r="AO48" s="16">
        <f t="shared" ca="1" si="73"/>
        <v>15</v>
      </c>
      <c r="AP48" s="16" t="str">
        <f t="shared" ca="1" si="73"/>
        <v/>
      </c>
      <c r="AQ48" s="16" t="str">
        <f t="shared" ca="1" si="73"/>
        <v/>
      </c>
      <c r="AR48" s="16">
        <f t="shared" ca="1" si="73"/>
        <v>18</v>
      </c>
      <c r="AS48" s="16" t="str">
        <f t="shared" ca="1" si="73"/>
        <v/>
      </c>
      <c r="AT48" s="16" t="str">
        <f t="shared" ca="1" si="73"/>
        <v/>
      </c>
      <c r="AU48" s="16" t="str">
        <f t="shared" ca="1" si="73"/>
        <v/>
      </c>
      <c r="AV48" s="16" t="str">
        <f t="shared" ca="1" si="73"/>
        <v/>
      </c>
      <c r="AW48" s="16" t="str">
        <f t="shared" ca="1" si="73"/>
        <v/>
      </c>
      <c r="AX48" s="16" t="str">
        <f t="shared" ca="1" si="73"/>
        <v/>
      </c>
      <c r="AY48" s="16" t="str">
        <f t="shared" ca="1" si="73"/>
        <v/>
      </c>
      <c r="AZ48" s="4"/>
      <c r="BA48" s="5" t="str">
        <f t="shared" ca="1" si="27"/>
        <v/>
      </c>
      <c r="BB48" s="5" t="str">
        <f t="shared" ca="1" si="28"/>
        <v/>
      </c>
      <c r="BC48" s="5" t="str">
        <f t="shared" ca="1" si="29"/>
        <v/>
      </c>
      <c r="BD48" s="5" t="str">
        <f t="shared" ca="1" si="30"/>
        <v/>
      </c>
      <c r="BE48" s="5" t="str">
        <f t="shared" ca="1" si="31"/>
        <v/>
      </c>
      <c r="BF48" s="5" t="str">
        <f t="shared" ca="1" si="32"/>
        <v/>
      </c>
      <c r="BG48" s="5" t="str">
        <f t="shared" ca="1" si="33"/>
        <v/>
      </c>
      <c r="BH48" s="5" t="str">
        <f t="shared" ca="1" si="34"/>
        <v/>
      </c>
      <c r="BI48" s="5" t="str">
        <f t="shared" ca="1" si="35"/>
        <v/>
      </c>
      <c r="BJ48" s="5" t="str">
        <f t="shared" ca="1" si="36"/>
        <v/>
      </c>
      <c r="BK48" s="5" t="str">
        <f t="shared" ca="1" si="37"/>
        <v/>
      </c>
      <c r="BL48" s="5" t="str">
        <f t="shared" ca="1" si="38"/>
        <v/>
      </c>
      <c r="BM48" s="5" t="str">
        <f t="shared" ca="1" si="39"/>
        <v/>
      </c>
      <c r="BN48" s="5">
        <f t="shared" ca="1" si="40"/>
        <v>32</v>
      </c>
      <c r="BO48" s="5">
        <f t="shared" ca="1" si="41"/>
        <v>35</v>
      </c>
      <c r="BP48" s="5" t="str">
        <f t="shared" ca="1" si="42"/>
        <v/>
      </c>
      <c r="BQ48" s="5" t="str">
        <f t="shared" ca="1" si="43"/>
        <v/>
      </c>
      <c r="BR48" s="5">
        <f t="shared" ca="1" si="44"/>
        <v>44</v>
      </c>
      <c r="BS48" s="5" t="str">
        <f t="shared" ca="1" si="45"/>
        <v/>
      </c>
      <c r="BT48" s="5" t="str">
        <f t="shared" ca="1" si="46"/>
        <v/>
      </c>
      <c r="BU48" s="5" t="str">
        <f t="shared" ca="1" si="47"/>
        <v/>
      </c>
      <c r="BV48" s="5" t="str">
        <f t="shared" ca="1" si="48"/>
        <v/>
      </c>
      <c r="BW48" s="5" t="str">
        <f t="shared" ca="1" si="49"/>
        <v/>
      </c>
      <c r="BX48" s="5" t="str">
        <f t="shared" ca="1" si="50"/>
        <v/>
      </c>
      <c r="BY48" s="5" t="str">
        <f t="shared" ca="1" si="51"/>
        <v/>
      </c>
      <c r="BZ48" s="4"/>
      <c r="CA48" s="23">
        <f t="shared" si="52"/>
        <v>26</v>
      </c>
      <c r="CB48" s="24" t="e">
        <f t="shared" ca="1" si="53"/>
        <v>#N/A</v>
      </c>
      <c r="CC48" s="24" t="e">
        <f t="shared" ca="1" si="54"/>
        <v>#N/A</v>
      </c>
      <c r="CD48" s="24" t="e">
        <f t="shared" ca="1" si="55"/>
        <v>#N/A</v>
      </c>
      <c r="CE48" s="24">
        <f t="shared" ca="1" si="56"/>
        <v>3</v>
      </c>
      <c r="CF48" s="24">
        <f t="shared" ca="1" si="57"/>
        <v>2</v>
      </c>
      <c r="CG48" s="24">
        <f t="shared" ca="1" si="58"/>
        <v>2</v>
      </c>
      <c r="CH48" s="23">
        <f t="shared" ca="1" si="59"/>
        <v>3</v>
      </c>
      <c r="CI48" s="23" t="e">
        <f t="shared" si="60"/>
        <v>#N/A</v>
      </c>
      <c r="CJ48" s="23" t="e">
        <f t="shared" si="61"/>
        <v>#N/A</v>
      </c>
      <c r="CK48" s="25">
        <f ca="1">OFFSET(CK48,-1,0,1,1)+1</f>
        <v>9.5</v>
      </c>
    </row>
    <row r="49" spans="10:89" s="3" customFormat="1" ht="20" customHeight="1" x14ac:dyDescent="0.25">
      <c r="J49" s="15"/>
      <c r="T49" s="5">
        <f t="shared" si="20"/>
        <v>26</v>
      </c>
      <c r="U49" s="5">
        <f t="shared" si="21"/>
        <v>0</v>
      </c>
      <c r="V49" s="5">
        <f t="shared" si="22"/>
        <v>0</v>
      </c>
      <c r="W49" s="5">
        <f t="shared" si="23"/>
        <v>0</v>
      </c>
      <c r="X49" s="5">
        <f t="shared" si="24"/>
        <v>0</v>
      </c>
      <c r="Y49" s="5">
        <f t="shared" si="25"/>
        <v>0</v>
      </c>
      <c r="Z49" s="4"/>
      <c r="AA49" s="16" t="str">
        <f t="shared" ref="AA49:AY49" ca="1" si="74">IF(ISERROR(MATCH($B20,OFFSET($D$8,COLUMN(AA$37)-COLUMN($AA$37)+1,0,1,COLUMNS($D$8:$I$8)),0)),"",INDEX($B$9:$B$28,COLUMN(AA$37)-COLUMN($AA$37)+1))</f>
        <v/>
      </c>
      <c r="AB49" s="16" t="str">
        <f t="shared" ca="1" si="74"/>
        <v/>
      </c>
      <c r="AC49" s="16" t="str">
        <f t="shared" ca="1" si="74"/>
        <v/>
      </c>
      <c r="AD49" s="16" t="str">
        <f t="shared" ca="1" si="74"/>
        <v/>
      </c>
      <c r="AE49" s="16" t="str">
        <f t="shared" ca="1" si="74"/>
        <v/>
      </c>
      <c r="AF49" s="16" t="str">
        <f t="shared" ca="1" si="74"/>
        <v/>
      </c>
      <c r="AG49" s="16" t="str">
        <f t="shared" ca="1" si="74"/>
        <v/>
      </c>
      <c r="AH49" s="16" t="str">
        <f t="shared" ca="1" si="74"/>
        <v/>
      </c>
      <c r="AI49" s="16" t="str">
        <f t="shared" ca="1" si="74"/>
        <v/>
      </c>
      <c r="AJ49" s="16" t="str">
        <f t="shared" ca="1" si="74"/>
        <v/>
      </c>
      <c r="AK49" s="16" t="str">
        <f t="shared" ca="1" si="74"/>
        <v/>
      </c>
      <c r="AL49" s="16" t="str">
        <f t="shared" ca="1" si="74"/>
        <v/>
      </c>
      <c r="AM49" s="16">
        <f t="shared" ca="1" si="74"/>
        <v>13</v>
      </c>
      <c r="AN49" s="16">
        <f t="shared" ca="1" si="74"/>
        <v>14</v>
      </c>
      <c r="AO49" s="16" t="str">
        <f t="shared" ca="1" si="74"/>
        <v/>
      </c>
      <c r="AP49" s="16" t="str">
        <f t="shared" ca="1" si="74"/>
        <v/>
      </c>
      <c r="AQ49" s="16" t="str">
        <f t="shared" ca="1" si="74"/>
        <v/>
      </c>
      <c r="AR49" s="16">
        <f t="shared" ca="1" si="74"/>
        <v>18</v>
      </c>
      <c r="AS49" s="16">
        <f t="shared" ca="1" si="74"/>
        <v>19</v>
      </c>
      <c r="AT49" s="16" t="str">
        <f t="shared" ca="1" si="74"/>
        <v/>
      </c>
      <c r="AU49" s="16" t="str">
        <f t="shared" ca="1" si="74"/>
        <v/>
      </c>
      <c r="AV49" s="16" t="str">
        <f t="shared" ca="1" si="74"/>
        <v/>
      </c>
      <c r="AW49" s="16" t="str">
        <f t="shared" ca="1" si="74"/>
        <v/>
      </c>
      <c r="AX49" s="16" t="str">
        <f t="shared" ca="1" si="74"/>
        <v/>
      </c>
      <c r="AY49" s="16" t="str">
        <f t="shared" ca="1" si="74"/>
        <v/>
      </c>
      <c r="AZ49" s="4"/>
      <c r="BA49" s="5" t="str">
        <f t="shared" ca="1" si="27"/>
        <v/>
      </c>
      <c r="BB49" s="5" t="str">
        <f t="shared" ca="1" si="28"/>
        <v/>
      </c>
      <c r="BC49" s="5" t="str">
        <f t="shared" ca="1" si="29"/>
        <v/>
      </c>
      <c r="BD49" s="5" t="str">
        <f t="shared" ca="1" si="30"/>
        <v/>
      </c>
      <c r="BE49" s="5" t="str">
        <f t="shared" ca="1" si="31"/>
        <v/>
      </c>
      <c r="BF49" s="5" t="str">
        <f t="shared" ca="1" si="32"/>
        <v/>
      </c>
      <c r="BG49" s="5" t="str">
        <f t="shared" ca="1" si="33"/>
        <v/>
      </c>
      <c r="BH49" s="5" t="str">
        <f t="shared" ca="1" si="34"/>
        <v/>
      </c>
      <c r="BI49" s="5" t="str">
        <f t="shared" ca="1" si="35"/>
        <v/>
      </c>
      <c r="BJ49" s="5" t="str">
        <f t="shared" ca="1" si="36"/>
        <v/>
      </c>
      <c r="BK49" s="5" t="str">
        <f t="shared" ca="1" si="37"/>
        <v/>
      </c>
      <c r="BL49" s="5" t="str">
        <f t="shared" ca="1" si="38"/>
        <v/>
      </c>
      <c r="BM49" s="5">
        <f t="shared" ca="1" si="39"/>
        <v>29</v>
      </c>
      <c r="BN49" s="5">
        <f t="shared" ca="1" si="40"/>
        <v>32</v>
      </c>
      <c r="BO49" s="5" t="str">
        <f t="shared" ca="1" si="41"/>
        <v/>
      </c>
      <c r="BP49" s="5" t="str">
        <f t="shared" ca="1" si="42"/>
        <v/>
      </c>
      <c r="BQ49" s="5" t="str">
        <f t="shared" ca="1" si="43"/>
        <v/>
      </c>
      <c r="BR49" s="5">
        <f t="shared" ca="1" si="44"/>
        <v>44</v>
      </c>
      <c r="BS49" s="5">
        <f t="shared" ca="1" si="45"/>
        <v>47</v>
      </c>
      <c r="BT49" s="5" t="str">
        <f t="shared" ca="1" si="46"/>
        <v/>
      </c>
      <c r="BU49" s="5" t="str">
        <f t="shared" ca="1" si="47"/>
        <v/>
      </c>
      <c r="BV49" s="5" t="str">
        <f t="shared" ca="1" si="48"/>
        <v/>
      </c>
      <c r="BW49" s="5" t="str">
        <f t="shared" ca="1" si="49"/>
        <v/>
      </c>
      <c r="BX49" s="5" t="str">
        <f t="shared" ca="1" si="50"/>
        <v/>
      </c>
      <c r="BY49" s="5" t="str">
        <f t="shared" ca="1" si="51"/>
        <v/>
      </c>
      <c r="BZ49" s="4"/>
      <c r="CA49" s="23">
        <f t="shared" si="52"/>
        <v>26</v>
      </c>
      <c r="CB49" s="24">
        <f t="shared" ca="1" si="53"/>
        <v>3</v>
      </c>
      <c r="CC49" s="24">
        <f t="shared" ca="1" si="54"/>
        <v>2</v>
      </c>
      <c r="CD49" s="24">
        <f t="shared" ca="1" si="55"/>
        <v>2</v>
      </c>
      <c r="CE49" s="24" t="e">
        <f t="shared" ca="1" si="56"/>
        <v>#N/A</v>
      </c>
      <c r="CF49" s="24" t="e">
        <f t="shared" ca="1" si="57"/>
        <v>#N/A</v>
      </c>
      <c r="CG49" s="24" t="e">
        <f t="shared" ca="1" si="58"/>
        <v>#N/A</v>
      </c>
      <c r="CH49" s="23">
        <f t="shared" ca="1" si="59"/>
        <v>0</v>
      </c>
      <c r="CI49" s="23" t="e">
        <f t="shared" si="60"/>
        <v>#N/A</v>
      </c>
      <c r="CJ49" s="23" t="e">
        <f t="shared" si="61"/>
        <v>#N/A</v>
      </c>
      <c r="CK49" s="25">
        <f ca="1">OFFSET(CK49,-1,0,1,1)+1</f>
        <v>10.5</v>
      </c>
    </row>
    <row r="50" spans="10:89" s="3" customFormat="1" ht="20" customHeight="1" x14ac:dyDescent="0.25">
      <c r="J50" s="15"/>
      <c r="T50" s="5">
        <f t="shared" si="20"/>
        <v>29</v>
      </c>
      <c r="U50" s="5">
        <f t="shared" si="21"/>
        <v>0</v>
      </c>
      <c r="V50" s="5">
        <f t="shared" si="22"/>
        <v>0</v>
      </c>
      <c r="W50" s="5">
        <f t="shared" si="23"/>
        <v>0</v>
      </c>
      <c r="X50" s="5">
        <f t="shared" si="24"/>
        <v>0</v>
      </c>
      <c r="Y50" s="5">
        <f t="shared" si="25"/>
        <v>0</v>
      </c>
      <c r="Z50" s="4"/>
      <c r="AA50" s="16" t="str">
        <f t="shared" ref="AA50:AY50" ca="1" si="75">IF(ISERROR(MATCH($B21,OFFSET($D$8,COLUMN(AA$37)-COLUMN($AA$37)+1,0,1,COLUMNS($D$8:$I$8)),0)),"",INDEX($B$9:$B$28,COLUMN(AA$37)-COLUMN($AA$37)+1))</f>
        <v/>
      </c>
      <c r="AB50" s="16" t="str">
        <f t="shared" ca="1" si="75"/>
        <v/>
      </c>
      <c r="AC50" s="16" t="str">
        <f t="shared" ca="1" si="75"/>
        <v/>
      </c>
      <c r="AD50" s="16" t="str">
        <f t="shared" ca="1" si="75"/>
        <v/>
      </c>
      <c r="AE50" s="16" t="str">
        <f t="shared" ca="1" si="75"/>
        <v/>
      </c>
      <c r="AF50" s="16" t="str">
        <f t="shared" ca="1" si="75"/>
        <v/>
      </c>
      <c r="AG50" s="16" t="str">
        <f t="shared" ca="1" si="75"/>
        <v/>
      </c>
      <c r="AH50" s="16" t="str">
        <f t="shared" ca="1" si="75"/>
        <v/>
      </c>
      <c r="AI50" s="16" t="str">
        <f t="shared" ca="1" si="75"/>
        <v/>
      </c>
      <c r="AJ50" s="16" t="str">
        <f t="shared" ca="1" si="75"/>
        <v/>
      </c>
      <c r="AK50" s="16" t="str">
        <f t="shared" ca="1" si="75"/>
        <v/>
      </c>
      <c r="AL50" s="16" t="str">
        <f t="shared" ca="1" si="75"/>
        <v/>
      </c>
      <c r="AM50" s="16" t="str">
        <f t="shared" ca="1" si="75"/>
        <v/>
      </c>
      <c r="AN50" s="16">
        <f t="shared" ca="1" si="75"/>
        <v>14</v>
      </c>
      <c r="AO50" s="16" t="str">
        <f t="shared" ca="1" si="75"/>
        <v/>
      </c>
      <c r="AP50" s="16" t="str">
        <f t="shared" ca="1" si="75"/>
        <v/>
      </c>
      <c r="AQ50" s="16">
        <f t="shared" ca="1" si="75"/>
        <v>17</v>
      </c>
      <c r="AR50" s="16">
        <f t="shared" ca="1" si="75"/>
        <v>18</v>
      </c>
      <c r="AS50" s="16" t="str">
        <f t="shared" ca="1" si="75"/>
        <v/>
      </c>
      <c r="AT50" s="16" t="str">
        <f t="shared" ca="1" si="75"/>
        <v/>
      </c>
      <c r="AU50" s="16" t="str">
        <f t="shared" ca="1" si="75"/>
        <v/>
      </c>
      <c r="AV50" s="16" t="str">
        <f t="shared" ca="1" si="75"/>
        <v/>
      </c>
      <c r="AW50" s="16" t="str">
        <f t="shared" ca="1" si="75"/>
        <v/>
      </c>
      <c r="AX50" s="16" t="str">
        <f t="shared" ca="1" si="75"/>
        <v/>
      </c>
      <c r="AY50" s="16" t="str">
        <f t="shared" ca="1" si="75"/>
        <v/>
      </c>
      <c r="AZ50" s="4"/>
      <c r="BA50" s="5" t="str">
        <f t="shared" ca="1" si="27"/>
        <v/>
      </c>
      <c r="BB50" s="5" t="str">
        <f t="shared" ca="1" si="28"/>
        <v/>
      </c>
      <c r="BC50" s="5" t="str">
        <f t="shared" ca="1" si="29"/>
        <v/>
      </c>
      <c r="BD50" s="5" t="str">
        <f t="shared" ca="1" si="30"/>
        <v/>
      </c>
      <c r="BE50" s="5" t="str">
        <f t="shared" ca="1" si="31"/>
        <v/>
      </c>
      <c r="BF50" s="5" t="str">
        <f t="shared" ca="1" si="32"/>
        <v/>
      </c>
      <c r="BG50" s="5" t="str">
        <f t="shared" ca="1" si="33"/>
        <v/>
      </c>
      <c r="BH50" s="5" t="str">
        <f t="shared" ca="1" si="34"/>
        <v/>
      </c>
      <c r="BI50" s="5" t="str">
        <f t="shared" ca="1" si="35"/>
        <v/>
      </c>
      <c r="BJ50" s="5" t="str">
        <f t="shared" ca="1" si="36"/>
        <v/>
      </c>
      <c r="BK50" s="5" t="str">
        <f t="shared" ca="1" si="37"/>
        <v/>
      </c>
      <c r="BL50" s="5" t="str">
        <f t="shared" ca="1" si="38"/>
        <v/>
      </c>
      <c r="BM50" s="5" t="str">
        <f t="shared" ca="1" si="39"/>
        <v/>
      </c>
      <c r="BN50" s="5">
        <f t="shared" ca="1" si="40"/>
        <v>32</v>
      </c>
      <c r="BO50" s="5" t="str">
        <f t="shared" ca="1" si="41"/>
        <v/>
      </c>
      <c r="BP50" s="5" t="str">
        <f t="shared" ca="1" si="42"/>
        <v/>
      </c>
      <c r="BQ50" s="5">
        <f t="shared" ca="1" si="43"/>
        <v>41</v>
      </c>
      <c r="BR50" s="5">
        <f t="shared" ca="1" si="44"/>
        <v>44</v>
      </c>
      <c r="BS50" s="5" t="str">
        <f t="shared" ca="1" si="45"/>
        <v/>
      </c>
      <c r="BT50" s="5" t="str">
        <f t="shared" ca="1" si="46"/>
        <v/>
      </c>
      <c r="BU50" s="5" t="str">
        <f t="shared" ca="1" si="47"/>
        <v/>
      </c>
      <c r="BV50" s="5" t="str">
        <f t="shared" ca="1" si="48"/>
        <v/>
      </c>
      <c r="BW50" s="5" t="str">
        <f t="shared" ca="1" si="49"/>
        <v/>
      </c>
      <c r="BX50" s="5" t="str">
        <f t="shared" ca="1" si="50"/>
        <v/>
      </c>
      <c r="BY50" s="5" t="str">
        <f t="shared" ca="1" si="51"/>
        <v/>
      </c>
      <c r="BZ50" s="4"/>
      <c r="CA50" s="23">
        <f t="shared" si="52"/>
        <v>29</v>
      </c>
      <c r="CB50" s="24">
        <f t="shared" ca="1" si="53"/>
        <v>3</v>
      </c>
      <c r="CC50" s="24">
        <f t="shared" ca="1" si="54"/>
        <v>2</v>
      </c>
      <c r="CD50" s="24">
        <f t="shared" ca="1" si="55"/>
        <v>2</v>
      </c>
      <c r="CE50" s="24" t="e">
        <f t="shared" ca="1" si="56"/>
        <v>#N/A</v>
      </c>
      <c r="CF50" s="24" t="e">
        <f t="shared" ca="1" si="57"/>
        <v>#N/A</v>
      </c>
      <c r="CG50" s="24" t="e">
        <f t="shared" ca="1" si="58"/>
        <v>#N/A</v>
      </c>
      <c r="CH50" s="23">
        <f t="shared" ca="1" si="59"/>
        <v>0</v>
      </c>
      <c r="CI50" s="23" t="e">
        <f t="shared" si="60"/>
        <v>#N/A</v>
      </c>
      <c r="CJ50" s="23" t="e">
        <f t="shared" si="61"/>
        <v>#N/A</v>
      </c>
      <c r="CK50" s="25">
        <f t="shared" ca="1" si="72"/>
        <v>11.5</v>
      </c>
    </row>
    <row r="51" spans="10:89" s="3" customFormat="1" ht="20" customHeight="1" x14ac:dyDescent="0.25">
      <c r="J51" s="15"/>
      <c r="T51" s="5">
        <f t="shared" si="20"/>
        <v>29</v>
      </c>
      <c r="U51" s="5">
        <f t="shared" si="21"/>
        <v>29</v>
      </c>
      <c r="V51" s="5">
        <f t="shared" si="22"/>
        <v>32</v>
      </c>
      <c r="W51" s="5">
        <f t="shared" si="23"/>
        <v>0</v>
      </c>
      <c r="X51" s="5">
        <f t="shared" si="24"/>
        <v>0</v>
      </c>
      <c r="Y51" s="5">
        <f t="shared" si="25"/>
        <v>0</v>
      </c>
      <c r="Z51" s="4"/>
      <c r="AA51" s="16" t="str">
        <f t="shared" ref="AA51:AY51" ca="1" si="76">IF(ISERROR(MATCH($B22,OFFSET($D$8,COLUMN(AA$37)-COLUMN($AA$37)+1,0,1,COLUMNS($D$8:$I$8)),0)),"",INDEX($B$9:$B$28,COLUMN(AA$37)-COLUMN($AA$37)+1))</f>
        <v/>
      </c>
      <c r="AB51" s="16" t="str">
        <f t="shared" ca="1" si="76"/>
        <v/>
      </c>
      <c r="AC51" s="16" t="str">
        <f t="shared" ca="1" si="76"/>
        <v/>
      </c>
      <c r="AD51" s="16" t="str">
        <f t="shared" ca="1" si="76"/>
        <v/>
      </c>
      <c r="AE51" s="16" t="str">
        <f t="shared" ca="1" si="76"/>
        <v/>
      </c>
      <c r="AF51" s="16" t="str">
        <f t="shared" ca="1" si="76"/>
        <v/>
      </c>
      <c r="AG51" s="16" t="str">
        <f t="shared" ca="1" si="76"/>
        <v/>
      </c>
      <c r="AH51" s="16" t="str">
        <f t="shared" ca="1" si="76"/>
        <v/>
      </c>
      <c r="AI51" s="16" t="str">
        <f t="shared" ca="1" si="76"/>
        <v/>
      </c>
      <c r="AJ51" s="16" t="str">
        <f t="shared" ca="1" si="76"/>
        <v/>
      </c>
      <c r="AK51" s="16" t="str">
        <f t="shared" ca="1" si="76"/>
        <v/>
      </c>
      <c r="AL51" s="16" t="str">
        <f t="shared" ca="1" si="76"/>
        <v/>
      </c>
      <c r="AM51" s="16" t="str">
        <f t="shared" ca="1" si="76"/>
        <v/>
      </c>
      <c r="AN51" s="16" t="str">
        <f t="shared" ca="1" si="76"/>
        <v/>
      </c>
      <c r="AO51" s="16">
        <f t="shared" ca="1" si="76"/>
        <v>15</v>
      </c>
      <c r="AP51" s="16">
        <f t="shared" ca="1" si="76"/>
        <v>16</v>
      </c>
      <c r="AQ51" s="16" t="str">
        <f t="shared" ca="1" si="76"/>
        <v/>
      </c>
      <c r="AR51" s="16">
        <f t="shared" ca="1" si="76"/>
        <v>18</v>
      </c>
      <c r="AS51" s="16" t="str">
        <f t="shared" ca="1" si="76"/>
        <v/>
      </c>
      <c r="AT51" s="16" t="str">
        <f t="shared" ca="1" si="76"/>
        <v/>
      </c>
      <c r="AU51" s="16" t="str">
        <f t="shared" ca="1" si="76"/>
        <v/>
      </c>
      <c r="AV51" s="16" t="str">
        <f t="shared" ca="1" si="76"/>
        <v/>
      </c>
      <c r="AW51" s="16" t="str">
        <f t="shared" ca="1" si="76"/>
        <v/>
      </c>
      <c r="AX51" s="16" t="str">
        <f t="shared" ca="1" si="76"/>
        <v/>
      </c>
      <c r="AY51" s="16" t="str">
        <f t="shared" ca="1" si="76"/>
        <v/>
      </c>
      <c r="AZ51" s="4"/>
      <c r="BA51" s="5" t="str">
        <f t="shared" ca="1" si="27"/>
        <v/>
      </c>
      <c r="BB51" s="5" t="str">
        <f t="shared" ca="1" si="28"/>
        <v/>
      </c>
      <c r="BC51" s="5" t="str">
        <f t="shared" ca="1" si="29"/>
        <v/>
      </c>
      <c r="BD51" s="5" t="str">
        <f t="shared" ca="1" si="30"/>
        <v/>
      </c>
      <c r="BE51" s="5" t="str">
        <f t="shared" ca="1" si="31"/>
        <v/>
      </c>
      <c r="BF51" s="5" t="str">
        <f t="shared" ca="1" si="32"/>
        <v/>
      </c>
      <c r="BG51" s="5" t="str">
        <f t="shared" ca="1" si="33"/>
        <v/>
      </c>
      <c r="BH51" s="5" t="str">
        <f t="shared" ca="1" si="34"/>
        <v/>
      </c>
      <c r="BI51" s="5" t="str">
        <f t="shared" ca="1" si="35"/>
        <v/>
      </c>
      <c r="BJ51" s="5" t="str">
        <f t="shared" ca="1" si="36"/>
        <v/>
      </c>
      <c r="BK51" s="5" t="str">
        <f t="shared" ca="1" si="37"/>
        <v/>
      </c>
      <c r="BL51" s="5" t="str">
        <f t="shared" ca="1" si="38"/>
        <v/>
      </c>
      <c r="BM51" s="5" t="str">
        <f t="shared" ca="1" si="39"/>
        <v/>
      </c>
      <c r="BN51" s="5" t="str">
        <f t="shared" ca="1" si="40"/>
        <v/>
      </c>
      <c r="BO51" s="5">
        <f t="shared" ca="1" si="41"/>
        <v>35</v>
      </c>
      <c r="BP51" s="5">
        <f t="shared" ca="1" si="42"/>
        <v>38</v>
      </c>
      <c r="BQ51" s="5" t="str">
        <f t="shared" ca="1" si="43"/>
        <v/>
      </c>
      <c r="BR51" s="5">
        <f t="shared" ca="1" si="44"/>
        <v>44</v>
      </c>
      <c r="BS51" s="5" t="str">
        <f t="shared" ca="1" si="45"/>
        <v/>
      </c>
      <c r="BT51" s="5" t="str">
        <f t="shared" ca="1" si="46"/>
        <v/>
      </c>
      <c r="BU51" s="5" t="str">
        <f t="shared" ca="1" si="47"/>
        <v/>
      </c>
      <c r="BV51" s="5" t="str">
        <f t="shared" ca="1" si="48"/>
        <v/>
      </c>
      <c r="BW51" s="5" t="str">
        <f t="shared" ca="1" si="49"/>
        <v/>
      </c>
      <c r="BX51" s="5" t="str">
        <f t="shared" ca="1" si="50"/>
        <v/>
      </c>
      <c r="BY51" s="5" t="str">
        <f t="shared" ca="1" si="51"/>
        <v/>
      </c>
      <c r="BZ51" s="4"/>
      <c r="CA51" s="23">
        <f t="shared" si="52"/>
        <v>32</v>
      </c>
      <c r="CB51" s="24">
        <f t="shared" ca="1" si="53"/>
        <v>3</v>
      </c>
      <c r="CC51" s="24">
        <f t="shared" ca="1" si="54"/>
        <v>2</v>
      </c>
      <c r="CD51" s="24">
        <f t="shared" ca="1" si="55"/>
        <v>2</v>
      </c>
      <c r="CE51" s="24" t="e">
        <f t="shared" ca="1" si="56"/>
        <v>#N/A</v>
      </c>
      <c r="CF51" s="24" t="e">
        <f t="shared" ca="1" si="57"/>
        <v>#N/A</v>
      </c>
      <c r="CG51" s="24" t="e">
        <f t="shared" ca="1" si="58"/>
        <v>#N/A</v>
      </c>
      <c r="CH51" s="23">
        <f t="shared" ca="1" si="59"/>
        <v>0</v>
      </c>
      <c r="CI51" s="23" t="e">
        <f t="shared" si="60"/>
        <v>#N/A</v>
      </c>
      <c r="CJ51" s="23" t="e">
        <f t="shared" si="61"/>
        <v>#N/A</v>
      </c>
      <c r="CK51" s="25">
        <f t="shared" ref="CK51:CK57" ca="1" si="77">OFFSET(CK51,-1,0,1,1)+1</f>
        <v>12.5</v>
      </c>
    </row>
    <row r="52" spans="10:89" s="3" customFormat="1" ht="20" customHeight="1" x14ac:dyDescent="0.25">
      <c r="J52" s="15"/>
      <c r="T52" s="5">
        <f t="shared" si="20"/>
        <v>29</v>
      </c>
      <c r="U52" s="5">
        <f t="shared" si="21"/>
        <v>35</v>
      </c>
      <c r="V52" s="5">
        <f t="shared" si="22"/>
        <v>0</v>
      </c>
      <c r="W52" s="5">
        <f t="shared" si="23"/>
        <v>0</v>
      </c>
      <c r="X52" s="5">
        <f t="shared" si="24"/>
        <v>0</v>
      </c>
      <c r="Y52" s="5">
        <f t="shared" si="25"/>
        <v>0</v>
      </c>
      <c r="Z52" s="4"/>
      <c r="AA52" s="16" t="str">
        <f t="shared" ref="AA52:AY52" ca="1" si="78">IF(ISERROR(MATCH($B23,OFFSET($D$8,COLUMN(AA$37)-COLUMN($AA$37)+1,0,1,COLUMNS($D$8:$I$8)),0)),"",INDEX($B$9:$B$28,COLUMN(AA$37)-COLUMN($AA$37)+1))</f>
        <v/>
      </c>
      <c r="AB52" s="16" t="str">
        <f t="shared" ca="1" si="78"/>
        <v/>
      </c>
      <c r="AC52" s="16" t="str">
        <f t="shared" ca="1" si="78"/>
        <v/>
      </c>
      <c r="AD52" s="16" t="str">
        <f t="shared" ca="1" si="78"/>
        <v/>
      </c>
      <c r="AE52" s="16" t="str">
        <f t="shared" ca="1" si="78"/>
        <v/>
      </c>
      <c r="AF52" s="16" t="str">
        <f t="shared" ca="1" si="78"/>
        <v/>
      </c>
      <c r="AG52" s="16" t="str">
        <f t="shared" ca="1" si="78"/>
        <v/>
      </c>
      <c r="AH52" s="16" t="str">
        <f t="shared" ca="1" si="78"/>
        <v/>
      </c>
      <c r="AI52" s="16" t="str">
        <f t="shared" ca="1" si="78"/>
        <v/>
      </c>
      <c r="AJ52" s="16" t="str">
        <f t="shared" ca="1" si="78"/>
        <v/>
      </c>
      <c r="AK52" s="16" t="str">
        <f t="shared" ca="1" si="78"/>
        <v/>
      </c>
      <c r="AL52" s="16" t="str">
        <f t="shared" ca="1" si="78"/>
        <v/>
      </c>
      <c r="AM52" s="16" t="str">
        <f t="shared" ca="1" si="78"/>
        <v/>
      </c>
      <c r="AN52" s="16" t="str">
        <f t="shared" ca="1" si="78"/>
        <v/>
      </c>
      <c r="AO52" s="16" t="str">
        <f t="shared" ca="1" si="78"/>
        <v/>
      </c>
      <c r="AP52" s="16">
        <f t="shared" ca="1" si="78"/>
        <v>16</v>
      </c>
      <c r="AQ52" s="16">
        <f t="shared" ca="1" si="78"/>
        <v>17</v>
      </c>
      <c r="AR52" s="16" t="str">
        <f t="shared" ca="1" si="78"/>
        <v/>
      </c>
      <c r="AS52" s="16" t="str">
        <f t="shared" ca="1" si="78"/>
        <v/>
      </c>
      <c r="AT52" s="16" t="str">
        <f t="shared" ca="1" si="78"/>
        <v/>
      </c>
      <c r="AU52" s="16" t="str">
        <f t="shared" ca="1" si="78"/>
        <v/>
      </c>
      <c r="AV52" s="16" t="str">
        <f t="shared" ca="1" si="78"/>
        <v/>
      </c>
      <c r="AW52" s="16" t="str">
        <f t="shared" ca="1" si="78"/>
        <v/>
      </c>
      <c r="AX52" s="16" t="str">
        <f t="shared" ca="1" si="78"/>
        <v/>
      </c>
      <c r="AY52" s="16" t="str">
        <f t="shared" ca="1" si="78"/>
        <v/>
      </c>
      <c r="AZ52" s="4"/>
      <c r="BA52" s="5" t="str">
        <f t="shared" ca="1" si="27"/>
        <v/>
      </c>
      <c r="BB52" s="5" t="str">
        <f t="shared" ca="1" si="28"/>
        <v/>
      </c>
      <c r="BC52" s="5" t="str">
        <f t="shared" ca="1" si="29"/>
        <v/>
      </c>
      <c r="BD52" s="5" t="str">
        <f t="shared" ca="1" si="30"/>
        <v/>
      </c>
      <c r="BE52" s="5" t="str">
        <f t="shared" ca="1" si="31"/>
        <v/>
      </c>
      <c r="BF52" s="5" t="str">
        <f t="shared" ca="1" si="32"/>
        <v/>
      </c>
      <c r="BG52" s="5" t="str">
        <f t="shared" ca="1" si="33"/>
        <v/>
      </c>
      <c r="BH52" s="5" t="str">
        <f t="shared" ca="1" si="34"/>
        <v/>
      </c>
      <c r="BI52" s="5" t="str">
        <f t="shared" ca="1" si="35"/>
        <v/>
      </c>
      <c r="BJ52" s="5" t="str">
        <f t="shared" ca="1" si="36"/>
        <v/>
      </c>
      <c r="BK52" s="5" t="str">
        <f t="shared" ca="1" si="37"/>
        <v/>
      </c>
      <c r="BL52" s="5" t="str">
        <f t="shared" ca="1" si="38"/>
        <v/>
      </c>
      <c r="BM52" s="5" t="str">
        <f t="shared" ca="1" si="39"/>
        <v/>
      </c>
      <c r="BN52" s="5" t="str">
        <f t="shared" ca="1" si="40"/>
        <v/>
      </c>
      <c r="BO52" s="5" t="str">
        <f t="shared" ca="1" si="41"/>
        <v/>
      </c>
      <c r="BP52" s="5">
        <f t="shared" ca="1" si="42"/>
        <v>38</v>
      </c>
      <c r="BQ52" s="5">
        <f t="shared" ca="1" si="43"/>
        <v>41</v>
      </c>
      <c r="BR52" s="5" t="str">
        <f t="shared" ca="1" si="44"/>
        <v/>
      </c>
      <c r="BS52" s="5" t="str">
        <f t="shared" ca="1" si="45"/>
        <v/>
      </c>
      <c r="BT52" s="5" t="str">
        <f t="shared" ca="1" si="46"/>
        <v/>
      </c>
      <c r="BU52" s="5" t="str">
        <f t="shared" ca="1" si="47"/>
        <v/>
      </c>
      <c r="BV52" s="5" t="str">
        <f t="shared" ca="1" si="48"/>
        <v/>
      </c>
      <c r="BW52" s="5" t="str">
        <f t="shared" ca="1" si="49"/>
        <v/>
      </c>
      <c r="BX52" s="5" t="str">
        <f t="shared" ca="1" si="50"/>
        <v/>
      </c>
      <c r="BY52" s="5" t="str">
        <f t="shared" ca="1" si="51"/>
        <v/>
      </c>
      <c r="BZ52" s="4"/>
      <c r="CA52" s="23">
        <f t="shared" si="52"/>
        <v>35</v>
      </c>
      <c r="CB52" s="24">
        <f t="shared" ca="1" si="53"/>
        <v>3</v>
      </c>
      <c r="CC52" s="24">
        <f t="shared" ca="1" si="54"/>
        <v>2</v>
      </c>
      <c r="CD52" s="24">
        <f t="shared" ca="1" si="55"/>
        <v>2</v>
      </c>
      <c r="CE52" s="24" t="e">
        <f t="shared" ca="1" si="56"/>
        <v>#N/A</v>
      </c>
      <c r="CF52" s="24" t="e">
        <f t="shared" ca="1" si="57"/>
        <v>#N/A</v>
      </c>
      <c r="CG52" s="24" t="e">
        <f t="shared" ca="1" si="58"/>
        <v>#N/A</v>
      </c>
      <c r="CH52" s="23">
        <f t="shared" ca="1" si="59"/>
        <v>0</v>
      </c>
      <c r="CI52" s="23" t="e">
        <f t="shared" si="60"/>
        <v>#N/A</v>
      </c>
      <c r="CJ52" s="23" t="e">
        <f t="shared" si="61"/>
        <v>#N/A</v>
      </c>
      <c r="CK52" s="25">
        <f ca="1">OFFSET(CK52,-1,0,1,1)+1</f>
        <v>13.5</v>
      </c>
    </row>
    <row r="53" spans="10:89" s="3" customFormat="1" ht="20" customHeight="1" x14ac:dyDescent="0.25">
      <c r="J53" s="15"/>
      <c r="T53" s="5">
        <f t="shared" si="20"/>
        <v>35</v>
      </c>
      <c r="U53" s="5">
        <f t="shared" si="21"/>
        <v>38</v>
      </c>
      <c r="V53" s="5">
        <f t="shared" si="22"/>
        <v>0</v>
      </c>
      <c r="W53" s="5">
        <f t="shared" si="23"/>
        <v>0</v>
      </c>
      <c r="X53" s="5">
        <f t="shared" si="24"/>
        <v>0</v>
      </c>
      <c r="Y53" s="5">
        <f t="shared" si="25"/>
        <v>0</v>
      </c>
      <c r="Z53" s="4"/>
      <c r="AA53" s="16" t="str">
        <f t="shared" ref="AA53:AY53" ca="1" si="79">IF(ISERROR(MATCH($B24,OFFSET($D$8,COLUMN(AA$37)-COLUMN($AA$37)+1,0,1,COLUMNS($D$8:$I$8)),0)),"",INDEX($B$9:$B$28,COLUMN(AA$37)-COLUMN($AA$37)+1))</f>
        <v/>
      </c>
      <c r="AB53" s="16" t="str">
        <f t="shared" ca="1" si="79"/>
        <v/>
      </c>
      <c r="AC53" s="16" t="str">
        <f t="shared" ca="1" si="79"/>
        <v/>
      </c>
      <c r="AD53" s="16" t="str">
        <f t="shared" ca="1" si="79"/>
        <v/>
      </c>
      <c r="AE53" s="16" t="str">
        <f t="shared" ca="1" si="79"/>
        <v/>
      </c>
      <c r="AF53" s="16" t="str">
        <f t="shared" ca="1" si="79"/>
        <v/>
      </c>
      <c r="AG53" s="16" t="str">
        <f t="shared" ca="1" si="79"/>
        <v/>
      </c>
      <c r="AH53" s="16" t="str">
        <f t="shared" ca="1" si="79"/>
        <v/>
      </c>
      <c r="AI53" s="16" t="str">
        <f t="shared" ca="1" si="79"/>
        <v/>
      </c>
      <c r="AJ53" s="16" t="str">
        <f t="shared" ca="1" si="79"/>
        <v/>
      </c>
      <c r="AK53" s="16" t="str">
        <f t="shared" ca="1" si="79"/>
        <v/>
      </c>
      <c r="AL53" s="16" t="str">
        <f t="shared" ca="1" si="79"/>
        <v/>
      </c>
      <c r="AM53" s="16" t="str">
        <f t="shared" ca="1" si="79"/>
        <v/>
      </c>
      <c r="AN53" s="16" t="str">
        <f t="shared" ca="1" si="79"/>
        <v/>
      </c>
      <c r="AO53" s="16" t="str">
        <f t="shared" ca="1" si="79"/>
        <v/>
      </c>
      <c r="AP53" s="16" t="str">
        <f t="shared" ca="1" si="79"/>
        <v/>
      </c>
      <c r="AQ53" s="16">
        <f t="shared" ca="1" si="79"/>
        <v>17</v>
      </c>
      <c r="AR53" s="16">
        <f t="shared" ca="1" si="79"/>
        <v>18</v>
      </c>
      <c r="AS53" s="16" t="str">
        <f t="shared" ca="1" si="79"/>
        <v/>
      </c>
      <c r="AT53" s="16" t="str">
        <f t="shared" ca="1" si="79"/>
        <v/>
      </c>
      <c r="AU53" s="16" t="str">
        <f t="shared" ca="1" si="79"/>
        <v/>
      </c>
      <c r="AV53" s="16" t="str">
        <f t="shared" ca="1" si="79"/>
        <v/>
      </c>
      <c r="AW53" s="16" t="str">
        <f t="shared" ca="1" si="79"/>
        <v/>
      </c>
      <c r="AX53" s="16" t="str">
        <f t="shared" ca="1" si="79"/>
        <v/>
      </c>
      <c r="AY53" s="16" t="str">
        <f t="shared" ca="1" si="79"/>
        <v/>
      </c>
      <c r="AZ53" s="4"/>
      <c r="BA53" s="5" t="str">
        <f t="shared" ca="1" si="27"/>
        <v/>
      </c>
      <c r="BB53" s="5" t="str">
        <f t="shared" ca="1" si="28"/>
        <v/>
      </c>
      <c r="BC53" s="5" t="str">
        <f t="shared" ca="1" si="29"/>
        <v/>
      </c>
      <c r="BD53" s="5" t="str">
        <f t="shared" ca="1" si="30"/>
        <v/>
      </c>
      <c r="BE53" s="5" t="str">
        <f t="shared" ca="1" si="31"/>
        <v/>
      </c>
      <c r="BF53" s="5" t="str">
        <f t="shared" ca="1" si="32"/>
        <v/>
      </c>
      <c r="BG53" s="5" t="str">
        <f t="shared" ca="1" si="33"/>
        <v/>
      </c>
      <c r="BH53" s="5" t="str">
        <f t="shared" ca="1" si="34"/>
        <v/>
      </c>
      <c r="BI53" s="5" t="str">
        <f t="shared" ca="1" si="35"/>
        <v/>
      </c>
      <c r="BJ53" s="5" t="str">
        <f t="shared" ca="1" si="36"/>
        <v/>
      </c>
      <c r="BK53" s="5" t="str">
        <f t="shared" ca="1" si="37"/>
        <v/>
      </c>
      <c r="BL53" s="5" t="str">
        <f t="shared" ca="1" si="38"/>
        <v/>
      </c>
      <c r="BM53" s="5" t="str">
        <f t="shared" ca="1" si="39"/>
        <v/>
      </c>
      <c r="BN53" s="5" t="str">
        <f t="shared" ca="1" si="40"/>
        <v/>
      </c>
      <c r="BO53" s="5" t="str">
        <f t="shared" ca="1" si="41"/>
        <v/>
      </c>
      <c r="BP53" s="5" t="str">
        <f t="shared" ca="1" si="42"/>
        <v/>
      </c>
      <c r="BQ53" s="5">
        <f t="shared" ca="1" si="43"/>
        <v>41</v>
      </c>
      <c r="BR53" s="5">
        <f t="shared" ca="1" si="44"/>
        <v>44</v>
      </c>
      <c r="BS53" s="5" t="str">
        <f t="shared" ca="1" si="45"/>
        <v/>
      </c>
      <c r="BT53" s="5" t="str">
        <f t="shared" ca="1" si="46"/>
        <v/>
      </c>
      <c r="BU53" s="5" t="str">
        <f t="shared" ca="1" si="47"/>
        <v/>
      </c>
      <c r="BV53" s="5" t="str">
        <f t="shared" ca="1" si="48"/>
        <v/>
      </c>
      <c r="BW53" s="5" t="str">
        <f t="shared" ca="1" si="49"/>
        <v/>
      </c>
      <c r="BX53" s="5" t="str">
        <f t="shared" ca="1" si="50"/>
        <v/>
      </c>
      <c r="BY53" s="5" t="str">
        <f t="shared" ca="1" si="51"/>
        <v/>
      </c>
      <c r="BZ53" s="4"/>
      <c r="CA53" s="23">
        <f t="shared" si="52"/>
        <v>38</v>
      </c>
      <c r="CB53" s="24">
        <f t="shared" ca="1" si="53"/>
        <v>3</v>
      </c>
      <c r="CC53" s="24">
        <f t="shared" ca="1" si="54"/>
        <v>2</v>
      </c>
      <c r="CD53" s="24">
        <f t="shared" ca="1" si="55"/>
        <v>2</v>
      </c>
      <c r="CE53" s="24" t="e">
        <f t="shared" ca="1" si="56"/>
        <v>#N/A</v>
      </c>
      <c r="CF53" s="24" t="e">
        <f t="shared" ca="1" si="57"/>
        <v>#N/A</v>
      </c>
      <c r="CG53" s="24" t="e">
        <f t="shared" ca="1" si="58"/>
        <v>#N/A</v>
      </c>
      <c r="CH53" s="23">
        <f t="shared" ca="1" si="59"/>
        <v>0</v>
      </c>
      <c r="CI53" s="23" t="e">
        <f t="shared" si="60"/>
        <v>#N/A</v>
      </c>
      <c r="CJ53" s="23" t="e">
        <f t="shared" si="61"/>
        <v>#N/A</v>
      </c>
      <c r="CK53" s="25">
        <f ca="1">OFFSET(CK53,-1,0,1,1)+1</f>
        <v>14.5</v>
      </c>
    </row>
    <row r="54" spans="10:89" s="3" customFormat="1" ht="20" customHeight="1" x14ac:dyDescent="0.25">
      <c r="J54" s="15"/>
      <c r="T54" s="5">
        <f t="shared" si="20"/>
        <v>32</v>
      </c>
      <c r="U54" s="5">
        <f t="shared" si="21"/>
        <v>38</v>
      </c>
      <c r="V54" s="5">
        <f t="shared" si="22"/>
        <v>41</v>
      </c>
      <c r="W54" s="5">
        <f t="shared" si="23"/>
        <v>0</v>
      </c>
      <c r="X54" s="5">
        <f t="shared" si="24"/>
        <v>0</v>
      </c>
      <c r="Y54" s="5">
        <f t="shared" si="25"/>
        <v>0</v>
      </c>
      <c r="Z54" s="4"/>
      <c r="AA54" s="16" t="str">
        <f t="shared" ref="AA54:AY54" ca="1" si="80">IF(ISERROR(MATCH($B25,OFFSET($D$8,COLUMN(AA$37)-COLUMN($AA$37)+1,0,1,COLUMNS($D$8:$I$8)),0)),"",INDEX($B$9:$B$28,COLUMN(AA$37)-COLUMN($AA$37)+1))</f>
        <v/>
      </c>
      <c r="AB54" s="16" t="str">
        <f t="shared" ca="1" si="80"/>
        <v/>
      </c>
      <c r="AC54" s="16" t="str">
        <f t="shared" ca="1" si="80"/>
        <v/>
      </c>
      <c r="AD54" s="16" t="str">
        <f t="shared" ca="1" si="80"/>
        <v/>
      </c>
      <c r="AE54" s="16" t="str">
        <f t="shared" ca="1" si="80"/>
        <v/>
      </c>
      <c r="AF54" s="16" t="str">
        <f t="shared" ca="1" si="80"/>
        <v/>
      </c>
      <c r="AG54" s="16" t="str">
        <f t="shared" ca="1" si="80"/>
        <v/>
      </c>
      <c r="AH54" s="16" t="str">
        <f t="shared" ca="1" si="80"/>
        <v/>
      </c>
      <c r="AI54" s="16" t="str">
        <f t="shared" ca="1" si="80"/>
        <v/>
      </c>
      <c r="AJ54" s="16" t="str">
        <f t="shared" ca="1" si="80"/>
        <v/>
      </c>
      <c r="AK54" s="16" t="str">
        <f t="shared" ca="1" si="80"/>
        <v/>
      </c>
      <c r="AL54" s="16" t="str">
        <f t="shared" ca="1" si="80"/>
        <v/>
      </c>
      <c r="AM54" s="16" t="str">
        <f t="shared" ca="1" si="80"/>
        <v/>
      </c>
      <c r="AN54" s="16" t="str">
        <f t="shared" ca="1" si="80"/>
        <v/>
      </c>
      <c r="AO54" s="16" t="str">
        <f t="shared" ca="1" si="80"/>
        <v/>
      </c>
      <c r="AP54" s="16" t="str">
        <f t="shared" ca="1" si="80"/>
        <v/>
      </c>
      <c r="AQ54" s="16" t="str">
        <f t="shared" ca="1" si="80"/>
        <v/>
      </c>
      <c r="AR54" s="16">
        <f t="shared" ca="1" si="80"/>
        <v>18</v>
      </c>
      <c r="AS54" s="16" t="str">
        <f t="shared" ca="1" si="80"/>
        <v/>
      </c>
      <c r="AT54" s="16" t="str">
        <f t="shared" ca="1" si="80"/>
        <v/>
      </c>
      <c r="AU54" s="16" t="str">
        <f t="shared" ca="1" si="80"/>
        <v/>
      </c>
      <c r="AV54" s="16" t="str">
        <f t="shared" ca="1" si="80"/>
        <v/>
      </c>
      <c r="AW54" s="16" t="str">
        <f t="shared" ca="1" si="80"/>
        <v/>
      </c>
      <c r="AX54" s="16" t="str">
        <f t="shared" ca="1" si="80"/>
        <v/>
      </c>
      <c r="AY54" s="16" t="str">
        <f t="shared" ca="1" si="80"/>
        <v/>
      </c>
      <c r="AZ54" s="4"/>
      <c r="BA54" s="5" t="str">
        <f t="shared" ca="1" si="27"/>
        <v/>
      </c>
      <c r="BB54" s="5" t="str">
        <f t="shared" ca="1" si="28"/>
        <v/>
      </c>
      <c r="BC54" s="5" t="str">
        <f t="shared" ca="1" si="29"/>
        <v/>
      </c>
      <c r="BD54" s="5" t="str">
        <f t="shared" ca="1" si="30"/>
        <v/>
      </c>
      <c r="BE54" s="5" t="str">
        <f t="shared" ca="1" si="31"/>
        <v/>
      </c>
      <c r="BF54" s="5" t="str">
        <f t="shared" ca="1" si="32"/>
        <v/>
      </c>
      <c r="BG54" s="5" t="str">
        <f t="shared" ca="1" si="33"/>
        <v/>
      </c>
      <c r="BH54" s="5" t="str">
        <f t="shared" ca="1" si="34"/>
        <v/>
      </c>
      <c r="BI54" s="5" t="str">
        <f t="shared" ca="1" si="35"/>
        <v/>
      </c>
      <c r="BJ54" s="5" t="str">
        <f t="shared" ca="1" si="36"/>
        <v/>
      </c>
      <c r="BK54" s="5" t="str">
        <f t="shared" ca="1" si="37"/>
        <v/>
      </c>
      <c r="BL54" s="5" t="str">
        <f t="shared" ca="1" si="38"/>
        <v/>
      </c>
      <c r="BM54" s="5" t="str">
        <f t="shared" ca="1" si="39"/>
        <v/>
      </c>
      <c r="BN54" s="5" t="str">
        <f t="shared" ca="1" si="40"/>
        <v/>
      </c>
      <c r="BO54" s="5" t="str">
        <f t="shared" ca="1" si="41"/>
        <v/>
      </c>
      <c r="BP54" s="5" t="str">
        <f t="shared" ca="1" si="42"/>
        <v/>
      </c>
      <c r="BQ54" s="5" t="str">
        <f t="shared" ca="1" si="43"/>
        <v/>
      </c>
      <c r="BR54" s="5">
        <f t="shared" ca="1" si="44"/>
        <v>44</v>
      </c>
      <c r="BS54" s="5" t="str">
        <f t="shared" ca="1" si="45"/>
        <v/>
      </c>
      <c r="BT54" s="5" t="str">
        <f t="shared" ca="1" si="46"/>
        <v/>
      </c>
      <c r="BU54" s="5" t="str">
        <f t="shared" ca="1" si="47"/>
        <v/>
      </c>
      <c r="BV54" s="5" t="str">
        <f t="shared" ca="1" si="48"/>
        <v/>
      </c>
      <c r="BW54" s="5" t="str">
        <f t="shared" ca="1" si="49"/>
        <v/>
      </c>
      <c r="BX54" s="5" t="str">
        <f t="shared" ca="1" si="50"/>
        <v/>
      </c>
      <c r="BY54" s="5" t="str">
        <f t="shared" ca="1" si="51"/>
        <v/>
      </c>
      <c r="BZ54" s="4"/>
      <c r="CA54" s="23">
        <f t="shared" si="52"/>
        <v>41</v>
      </c>
      <c r="CB54" s="24">
        <f t="shared" ca="1" si="53"/>
        <v>3</v>
      </c>
      <c r="CC54" s="24">
        <f t="shared" ca="1" si="54"/>
        <v>2</v>
      </c>
      <c r="CD54" s="24">
        <f t="shared" ca="1" si="55"/>
        <v>2</v>
      </c>
      <c r="CE54" s="24" t="e">
        <f t="shared" ca="1" si="56"/>
        <v>#N/A</v>
      </c>
      <c r="CF54" s="24" t="e">
        <f t="shared" ca="1" si="57"/>
        <v>#N/A</v>
      </c>
      <c r="CG54" s="24" t="e">
        <f t="shared" ca="1" si="58"/>
        <v>#N/A</v>
      </c>
      <c r="CH54" s="23">
        <f t="shared" ca="1" si="59"/>
        <v>0</v>
      </c>
      <c r="CI54" s="23" t="e">
        <f t="shared" si="60"/>
        <v>#N/A</v>
      </c>
      <c r="CJ54" s="23" t="e">
        <f t="shared" si="61"/>
        <v>#N/A</v>
      </c>
      <c r="CK54" s="25">
        <f t="shared" ca="1" si="77"/>
        <v>15.5</v>
      </c>
    </row>
    <row r="55" spans="10:89" s="3" customFormat="1" ht="20" customHeight="1" x14ac:dyDescent="0.25">
      <c r="J55" s="15"/>
      <c r="T55" s="5">
        <f t="shared" si="20"/>
        <v>29</v>
      </c>
      <c r="U55" s="5">
        <f t="shared" si="21"/>
        <v>29</v>
      </c>
      <c r="V55" s="5">
        <f t="shared" si="22"/>
        <v>32</v>
      </c>
      <c r="W55" s="5">
        <f t="shared" si="23"/>
        <v>35</v>
      </c>
      <c r="X55" s="5">
        <f t="shared" si="24"/>
        <v>41</v>
      </c>
      <c r="Y55" s="5">
        <f t="shared" si="25"/>
        <v>44</v>
      </c>
      <c r="Z55" s="4"/>
      <c r="AA55" s="16" t="str">
        <f t="shared" ref="AA55:AY55" ca="1" si="81">IF(ISERROR(MATCH($B26,OFFSET($D$8,COLUMN(AA$37)-COLUMN($AA$37)+1,0,1,COLUMNS($D$8:$I$8)),0)),"",INDEX($B$9:$B$28,COLUMN(AA$37)-COLUMN($AA$37)+1))</f>
        <v/>
      </c>
      <c r="AB55" s="16" t="str">
        <f t="shared" ca="1" si="81"/>
        <v/>
      </c>
      <c r="AC55" s="16" t="str">
        <f t="shared" ca="1" si="81"/>
        <v/>
      </c>
      <c r="AD55" s="16" t="str">
        <f t="shared" ca="1" si="81"/>
        <v/>
      </c>
      <c r="AE55" s="16" t="str">
        <f t="shared" ca="1" si="81"/>
        <v/>
      </c>
      <c r="AF55" s="16" t="str">
        <f t="shared" ca="1" si="81"/>
        <v/>
      </c>
      <c r="AG55" s="16" t="str">
        <f t="shared" ca="1" si="81"/>
        <v/>
      </c>
      <c r="AH55" s="16" t="str">
        <f t="shared" ca="1" si="81"/>
        <v/>
      </c>
      <c r="AI55" s="16" t="str">
        <f t="shared" ca="1" si="81"/>
        <v/>
      </c>
      <c r="AJ55" s="16" t="str">
        <f t="shared" ca="1" si="81"/>
        <v/>
      </c>
      <c r="AK55" s="16" t="str">
        <f t="shared" ca="1" si="81"/>
        <v/>
      </c>
      <c r="AL55" s="16" t="str">
        <f t="shared" ca="1" si="81"/>
        <v/>
      </c>
      <c r="AM55" s="16" t="str">
        <f t="shared" ca="1" si="81"/>
        <v/>
      </c>
      <c r="AN55" s="16" t="str">
        <f t="shared" ca="1" si="81"/>
        <v/>
      </c>
      <c r="AO55" s="16" t="str">
        <f t="shared" ca="1" si="81"/>
        <v/>
      </c>
      <c r="AP55" s="16" t="str">
        <f t="shared" ca="1" si="81"/>
        <v/>
      </c>
      <c r="AQ55" s="16" t="str">
        <f t="shared" ca="1" si="81"/>
        <v/>
      </c>
      <c r="AR55" s="16" t="str">
        <f t="shared" ca="1" si="81"/>
        <v/>
      </c>
      <c r="AS55" s="16">
        <f t="shared" ca="1" si="81"/>
        <v>19</v>
      </c>
      <c r="AT55" s="16">
        <f t="shared" ca="1" si="81"/>
        <v>20</v>
      </c>
      <c r="AU55" s="16" t="str">
        <f t="shared" ca="1" si="81"/>
        <v/>
      </c>
      <c r="AV55" s="16" t="str">
        <f t="shared" ca="1" si="81"/>
        <v/>
      </c>
      <c r="AW55" s="16" t="str">
        <f t="shared" ca="1" si="81"/>
        <v/>
      </c>
      <c r="AX55" s="16" t="str">
        <f t="shared" ca="1" si="81"/>
        <v/>
      </c>
      <c r="AY55" s="16" t="str">
        <f t="shared" ca="1" si="81"/>
        <v/>
      </c>
      <c r="AZ55" s="4"/>
      <c r="BA55" s="5" t="str">
        <f t="shared" ca="1" si="27"/>
        <v/>
      </c>
      <c r="BB55" s="5" t="str">
        <f t="shared" ca="1" si="28"/>
        <v/>
      </c>
      <c r="BC55" s="5" t="str">
        <f t="shared" ca="1" si="29"/>
        <v/>
      </c>
      <c r="BD55" s="5" t="str">
        <f t="shared" ca="1" si="30"/>
        <v/>
      </c>
      <c r="BE55" s="5" t="str">
        <f t="shared" ca="1" si="31"/>
        <v/>
      </c>
      <c r="BF55" s="5" t="str">
        <f t="shared" ca="1" si="32"/>
        <v/>
      </c>
      <c r="BG55" s="5" t="str">
        <f t="shared" ca="1" si="33"/>
        <v/>
      </c>
      <c r="BH55" s="5" t="str">
        <f t="shared" ca="1" si="34"/>
        <v/>
      </c>
      <c r="BI55" s="5" t="str">
        <f t="shared" ca="1" si="35"/>
        <v/>
      </c>
      <c r="BJ55" s="5" t="str">
        <f t="shared" ca="1" si="36"/>
        <v/>
      </c>
      <c r="BK55" s="5" t="str">
        <f t="shared" ca="1" si="37"/>
        <v/>
      </c>
      <c r="BL55" s="5" t="str">
        <f t="shared" ca="1" si="38"/>
        <v/>
      </c>
      <c r="BM55" s="5" t="str">
        <f t="shared" ca="1" si="39"/>
        <v/>
      </c>
      <c r="BN55" s="5" t="str">
        <f t="shared" ca="1" si="40"/>
        <v/>
      </c>
      <c r="BO55" s="5" t="str">
        <f t="shared" ca="1" si="41"/>
        <v/>
      </c>
      <c r="BP55" s="5" t="str">
        <f t="shared" ca="1" si="42"/>
        <v/>
      </c>
      <c r="BQ55" s="5" t="str">
        <f t="shared" ca="1" si="43"/>
        <v/>
      </c>
      <c r="BR55" s="5" t="str">
        <f t="shared" ca="1" si="44"/>
        <v/>
      </c>
      <c r="BS55" s="5">
        <f t="shared" ca="1" si="45"/>
        <v>47</v>
      </c>
      <c r="BT55" s="5">
        <f t="shared" ca="1" si="46"/>
        <v>50</v>
      </c>
      <c r="BU55" s="5" t="str">
        <f t="shared" ca="1" si="47"/>
        <v/>
      </c>
      <c r="BV55" s="5" t="str">
        <f t="shared" ca="1" si="48"/>
        <v/>
      </c>
      <c r="BW55" s="5" t="str">
        <f t="shared" ca="1" si="49"/>
        <v/>
      </c>
      <c r="BX55" s="5" t="str">
        <f t="shared" ca="1" si="50"/>
        <v/>
      </c>
      <c r="BY55" s="5" t="str">
        <f t="shared" ca="1" si="51"/>
        <v/>
      </c>
      <c r="BZ55" s="4"/>
      <c r="CA55" s="23">
        <f t="shared" si="52"/>
        <v>44</v>
      </c>
      <c r="CB55" s="24">
        <f t="shared" ca="1" si="53"/>
        <v>3</v>
      </c>
      <c r="CC55" s="24">
        <f t="shared" ca="1" si="54"/>
        <v>2</v>
      </c>
      <c r="CD55" s="24">
        <f t="shared" ca="1" si="55"/>
        <v>2</v>
      </c>
      <c r="CE55" s="24" t="e">
        <f t="shared" ca="1" si="56"/>
        <v>#N/A</v>
      </c>
      <c r="CF55" s="24" t="e">
        <f t="shared" ca="1" si="57"/>
        <v>#N/A</v>
      </c>
      <c r="CG55" s="24" t="e">
        <f t="shared" ca="1" si="58"/>
        <v>#N/A</v>
      </c>
      <c r="CH55" s="23">
        <f t="shared" ca="1" si="59"/>
        <v>0</v>
      </c>
      <c r="CI55" s="23" t="e">
        <f t="shared" si="60"/>
        <v>#N/A</v>
      </c>
      <c r="CJ55" s="23" t="e">
        <f t="shared" si="61"/>
        <v>#N/A</v>
      </c>
      <c r="CK55" s="25">
        <f t="shared" ca="1" si="77"/>
        <v>16.5</v>
      </c>
    </row>
    <row r="56" spans="10:89" s="3" customFormat="1" ht="20" customHeight="1" x14ac:dyDescent="0.25">
      <c r="J56" s="15"/>
      <c r="T56" s="5">
        <f t="shared" si="20"/>
        <v>29</v>
      </c>
      <c r="U56" s="5">
        <f t="shared" si="21"/>
        <v>47</v>
      </c>
      <c r="V56" s="5">
        <f t="shared" si="22"/>
        <v>0</v>
      </c>
      <c r="W56" s="5">
        <f t="shared" si="23"/>
        <v>0</v>
      </c>
      <c r="X56" s="5">
        <f t="shared" si="24"/>
        <v>0</v>
      </c>
      <c r="Y56" s="5">
        <f t="shared" si="25"/>
        <v>0</v>
      </c>
      <c r="Z56" s="4"/>
      <c r="AA56" s="16" t="str">
        <f t="shared" ref="AA56:AY56" ca="1" si="82">IF(ISERROR(MATCH($B27,OFFSET($D$8,COLUMN(AA$37)-COLUMN($AA$37)+1,0,1,COLUMNS($D$8:$I$8)),0)),"",INDEX($B$9:$B$28,COLUMN(AA$37)-COLUMN($AA$37)+1))</f>
        <v/>
      </c>
      <c r="AB56" s="16" t="str">
        <f t="shared" ca="1" si="82"/>
        <v/>
      </c>
      <c r="AC56" s="16" t="str">
        <f t="shared" ca="1" si="82"/>
        <v/>
      </c>
      <c r="AD56" s="16" t="str">
        <f t="shared" ca="1" si="82"/>
        <v/>
      </c>
      <c r="AE56" s="16" t="str">
        <f t="shared" ca="1" si="82"/>
        <v/>
      </c>
      <c r="AF56" s="16" t="str">
        <f t="shared" ca="1" si="82"/>
        <v/>
      </c>
      <c r="AG56" s="16" t="str">
        <f t="shared" ca="1" si="82"/>
        <v/>
      </c>
      <c r="AH56" s="16" t="str">
        <f t="shared" ca="1" si="82"/>
        <v/>
      </c>
      <c r="AI56" s="16" t="str">
        <f t="shared" ca="1" si="82"/>
        <v/>
      </c>
      <c r="AJ56" s="16" t="str">
        <f t="shared" ca="1" si="82"/>
        <v/>
      </c>
      <c r="AK56" s="16" t="str">
        <f t="shared" ca="1" si="82"/>
        <v/>
      </c>
      <c r="AL56" s="16" t="str">
        <f t="shared" ca="1" si="82"/>
        <v/>
      </c>
      <c r="AM56" s="16" t="str">
        <f t="shared" ca="1" si="82"/>
        <v/>
      </c>
      <c r="AN56" s="16" t="str">
        <f t="shared" ca="1" si="82"/>
        <v/>
      </c>
      <c r="AO56" s="16" t="str">
        <f t="shared" ca="1" si="82"/>
        <v/>
      </c>
      <c r="AP56" s="16" t="str">
        <f t="shared" ca="1" si="82"/>
        <v/>
      </c>
      <c r="AQ56" s="16" t="str">
        <f t="shared" ca="1" si="82"/>
        <v/>
      </c>
      <c r="AR56" s="16" t="str">
        <f t="shared" ca="1" si="82"/>
        <v/>
      </c>
      <c r="AS56" s="16" t="str">
        <f t="shared" ca="1" si="82"/>
        <v/>
      </c>
      <c r="AT56" s="16">
        <f t="shared" ca="1" si="82"/>
        <v>20</v>
      </c>
      <c r="AU56" s="16" t="str">
        <f t="shared" ca="1" si="82"/>
        <v/>
      </c>
      <c r="AV56" s="16" t="str">
        <f t="shared" ca="1" si="82"/>
        <v/>
      </c>
      <c r="AW56" s="16" t="str">
        <f t="shared" ca="1" si="82"/>
        <v/>
      </c>
      <c r="AX56" s="16" t="str">
        <f t="shared" ca="1" si="82"/>
        <v/>
      </c>
      <c r="AY56" s="16" t="str">
        <f t="shared" ca="1" si="82"/>
        <v/>
      </c>
      <c r="AZ56" s="4"/>
      <c r="BA56" s="5" t="str">
        <f t="shared" ca="1" si="27"/>
        <v/>
      </c>
      <c r="BB56" s="5" t="str">
        <f t="shared" ca="1" si="28"/>
        <v/>
      </c>
      <c r="BC56" s="5" t="str">
        <f t="shared" ca="1" si="29"/>
        <v/>
      </c>
      <c r="BD56" s="5" t="str">
        <f t="shared" ca="1" si="30"/>
        <v/>
      </c>
      <c r="BE56" s="5" t="str">
        <f t="shared" ca="1" si="31"/>
        <v/>
      </c>
      <c r="BF56" s="5" t="str">
        <f t="shared" ca="1" si="32"/>
        <v/>
      </c>
      <c r="BG56" s="5" t="str">
        <f t="shared" ca="1" si="33"/>
        <v/>
      </c>
      <c r="BH56" s="5" t="str">
        <f t="shared" ca="1" si="34"/>
        <v/>
      </c>
      <c r="BI56" s="5" t="str">
        <f t="shared" ca="1" si="35"/>
        <v/>
      </c>
      <c r="BJ56" s="5" t="str">
        <f t="shared" ca="1" si="36"/>
        <v/>
      </c>
      <c r="BK56" s="5" t="str">
        <f t="shared" ca="1" si="37"/>
        <v/>
      </c>
      <c r="BL56" s="5" t="str">
        <f t="shared" ca="1" si="38"/>
        <v/>
      </c>
      <c r="BM56" s="5" t="str">
        <f t="shared" ca="1" si="39"/>
        <v/>
      </c>
      <c r="BN56" s="5" t="str">
        <f t="shared" ca="1" si="40"/>
        <v/>
      </c>
      <c r="BO56" s="5" t="str">
        <f t="shared" ca="1" si="41"/>
        <v/>
      </c>
      <c r="BP56" s="5" t="str">
        <f t="shared" ca="1" si="42"/>
        <v/>
      </c>
      <c r="BQ56" s="5" t="str">
        <f t="shared" ca="1" si="43"/>
        <v/>
      </c>
      <c r="BR56" s="5" t="str">
        <f t="shared" ca="1" si="44"/>
        <v/>
      </c>
      <c r="BS56" s="5" t="str">
        <f t="shared" ca="1" si="45"/>
        <v/>
      </c>
      <c r="BT56" s="5">
        <f t="shared" ca="1" si="46"/>
        <v>50</v>
      </c>
      <c r="BU56" s="5" t="str">
        <f t="shared" ca="1" si="47"/>
        <v/>
      </c>
      <c r="BV56" s="5" t="str">
        <f t="shared" ca="1" si="48"/>
        <v/>
      </c>
      <c r="BW56" s="5" t="str">
        <f t="shared" ca="1" si="49"/>
        <v/>
      </c>
      <c r="BX56" s="5" t="str">
        <f t="shared" ca="1" si="50"/>
        <v/>
      </c>
      <c r="BY56" s="5" t="str">
        <f t="shared" ca="1" si="51"/>
        <v/>
      </c>
      <c r="BZ56" s="4"/>
      <c r="CA56" s="23">
        <f t="shared" si="52"/>
        <v>47</v>
      </c>
      <c r="CB56" s="24">
        <f t="shared" ca="1" si="53"/>
        <v>3</v>
      </c>
      <c r="CC56" s="24">
        <f t="shared" ca="1" si="54"/>
        <v>2</v>
      </c>
      <c r="CD56" s="24">
        <f t="shared" ca="1" si="55"/>
        <v>2</v>
      </c>
      <c r="CE56" s="24" t="e">
        <f t="shared" ca="1" si="56"/>
        <v>#N/A</v>
      </c>
      <c r="CF56" s="24" t="e">
        <f t="shared" ca="1" si="57"/>
        <v>#N/A</v>
      </c>
      <c r="CG56" s="24" t="e">
        <f t="shared" ca="1" si="58"/>
        <v>#N/A</v>
      </c>
      <c r="CH56" s="23">
        <f t="shared" ca="1" si="59"/>
        <v>0</v>
      </c>
      <c r="CI56" s="23" t="e">
        <f t="shared" si="60"/>
        <v>#N/A</v>
      </c>
      <c r="CJ56" s="23" t="e">
        <f t="shared" si="61"/>
        <v>#N/A</v>
      </c>
      <c r="CK56" s="25">
        <f t="shared" ca="1" si="77"/>
        <v>17.5</v>
      </c>
    </row>
    <row r="57" spans="10:89" s="3" customFormat="1" ht="20" customHeight="1" x14ac:dyDescent="0.25">
      <c r="J57" s="15"/>
      <c r="T57" s="5">
        <f t="shared" si="20"/>
        <v>47</v>
      </c>
      <c r="U57" s="5">
        <f t="shared" si="21"/>
        <v>50</v>
      </c>
      <c r="V57" s="5">
        <f t="shared" si="22"/>
        <v>0</v>
      </c>
      <c r="W57" s="5">
        <f t="shared" si="23"/>
        <v>0</v>
      </c>
      <c r="X57" s="5">
        <f t="shared" si="24"/>
        <v>0</v>
      </c>
      <c r="Y57" s="5">
        <f t="shared" si="25"/>
        <v>0</v>
      </c>
      <c r="Z57" s="4"/>
      <c r="AA57" s="16" t="str">
        <f t="shared" ref="AA57:AY57" ca="1" si="83">IF(ISERROR(MATCH($B28,OFFSET($D$8,COLUMN(AA$37)-COLUMN($AA$37)+1,0,1,COLUMNS($D$8:$I$8)),0)),"",INDEX($B$9:$B$28,COLUMN(AA$37)-COLUMN($AA$37)+1))</f>
        <v/>
      </c>
      <c r="AB57" s="16" t="str">
        <f t="shared" ca="1" si="83"/>
        <v/>
      </c>
      <c r="AC57" s="16" t="str">
        <f t="shared" ca="1" si="83"/>
        <v/>
      </c>
      <c r="AD57" s="16" t="str">
        <f t="shared" ca="1" si="83"/>
        <v/>
      </c>
      <c r="AE57" s="16" t="str">
        <f t="shared" ca="1" si="83"/>
        <v/>
      </c>
      <c r="AF57" s="16" t="str">
        <f t="shared" ca="1" si="83"/>
        <v/>
      </c>
      <c r="AG57" s="16" t="str">
        <f t="shared" ca="1" si="83"/>
        <v/>
      </c>
      <c r="AH57" s="16" t="str">
        <f t="shared" ca="1" si="83"/>
        <v/>
      </c>
      <c r="AI57" s="16" t="str">
        <f t="shared" ca="1" si="83"/>
        <v/>
      </c>
      <c r="AJ57" s="16" t="str">
        <f t="shared" ca="1" si="83"/>
        <v/>
      </c>
      <c r="AK57" s="16" t="str">
        <f t="shared" ca="1" si="83"/>
        <v/>
      </c>
      <c r="AL57" s="16" t="str">
        <f t="shared" ca="1" si="83"/>
        <v/>
      </c>
      <c r="AM57" s="16" t="str">
        <f t="shared" ca="1" si="83"/>
        <v/>
      </c>
      <c r="AN57" s="16" t="str">
        <f t="shared" ca="1" si="83"/>
        <v/>
      </c>
      <c r="AO57" s="16" t="str">
        <f t="shared" ca="1" si="83"/>
        <v/>
      </c>
      <c r="AP57" s="16" t="str">
        <f t="shared" ca="1" si="83"/>
        <v/>
      </c>
      <c r="AQ57" s="16" t="str">
        <f t="shared" ca="1" si="83"/>
        <v/>
      </c>
      <c r="AR57" s="16" t="str">
        <f t="shared" ca="1" si="83"/>
        <v/>
      </c>
      <c r="AS57" s="16" t="str">
        <f t="shared" ca="1" si="83"/>
        <v/>
      </c>
      <c r="AT57" s="16" t="str">
        <f t="shared" ca="1" si="83"/>
        <v/>
      </c>
      <c r="AU57" s="16" t="str">
        <f t="shared" ca="1" si="83"/>
        <v/>
      </c>
      <c r="AV57" s="16" t="str">
        <f t="shared" ca="1" si="83"/>
        <v/>
      </c>
      <c r="AW57" s="16" t="str">
        <f t="shared" ca="1" si="83"/>
        <v/>
      </c>
      <c r="AX57" s="16" t="str">
        <f t="shared" ca="1" si="83"/>
        <v/>
      </c>
      <c r="AY57" s="16" t="str">
        <f t="shared" ca="1" si="83"/>
        <v/>
      </c>
      <c r="AZ57" s="4"/>
      <c r="BA57" s="5" t="str">
        <f t="shared" ca="1" si="27"/>
        <v/>
      </c>
      <c r="BB57" s="5" t="str">
        <f t="shared" ca="1" si="28"/>
        <v/>
      </c>
      <c r="BC57" s="5" t="str">
        <f t="shared" ca="1" si="29"/>
        <v/>
      </c>
      <c r="BD57" s="5" t="str">
        <f t="shared" ca="1" si="30"/>
        <v/>
      </c>
      <c r="BE57" s="5" t="str">
        <f t="shared" ca="1" si="31"/>
        <v/>
      </c>
      <c r="BF57" s="5" t="str">
        <f t="shared" ca="1" si="32"/>
        <v/>
      </c>
      <c r="BG57" s="5" t="str">
        <f t="shared" ca="1" si="33"/>
        <v/>
      </c>
      <c r="BH57" s="5" t="str">
        <f t="shared" ca="1" si="34"/>
        <v/>
      </c>
      <c r="BI57" s="5" t="str">
        <f t="shared" ca="1" si="35"/>
        <v/>
      </c>
      <c r="BJ57" s="5" t="str">
        <f t="shared" ca="1" si="36"/>
        <v/>
      </c>
      <c r="BK57" s="5" t="str">
        <f t="shared" ca="1" si="37"/>
        <v/>
      </c>
      <c r="BL57" s="5" t="str">
        <f t="shared" ca="1" si="38"/>
        <v/>
      </c>
      <c r="BM57" s="5" t="str">
        <f t="shared" ca="1" si="39"/>
        <v/>
      </c>
      <c r="BN57" s="5" t="str">
        <f t="shared" ca="1" si="40"/>
        <v/>
      </c>
      <c r="BO57" s="5" t="str">
        <f t="shared" ca="1" si="41"/>
        <v/>
      </c>
      <c r="BP57" s="5" t="str">
        <f t="shared" ca="1" si="42"/>
        <v/>
      </c>
      <c r="BQ57" s="5" t="str">
        <f t="shared" ca="1" si="43"/>
        <v/>
      </c>
      <c r="BR57" s="5" t="str">
        <f t="shared" ca="1" si="44"/>
        <v/>
      </c>
      <c r="BS57" s="5" t="str">
        <f t="shared" ca="1" si="45"/>
        <v/>
      </c>
      <c r="BT57" s="5" t="str">
        <f t="shared" ca="1" si="46"/>
        <v/>
      </c>
      <c r="BU57" s="5" t="str">
        <f t="shared" ca="1" si="47"/>
        <v/>
      </c>
      <c r="BV57" s="5" t="str">
        <f t="shared" ca="1" si="48"/>
        <v/>
      </c>
      <c r="BW57" s="5" t="str">
        <f t="shared" ca="1" si="49"/>
        <v/>
      </c>
      <c r="BX57" s="5" t="str">
        <f t="shared" ca="1" si="50"/>
        <v/>
      </c>
      <c r="BY57" s="5" t="str">
        <f t="shared" ca="1" si="51"/>
        <v/>
      </c>
      <c r="BZ57" s="4"/>
      <c r="CA57" s="23" t="e">
        <f t="shared" si="52"/>
        <v>#N/A</v>
      </c>
      <c r="CB57" s="24" t="e">
        <f t="shared" si="53"/>
        <v>#N/A</v>
      </c>
      <c r="CC57" s="24" t="e">
        <f t="shared" si="54"/>
        <v>#N/A</v>
      </c>
      <c r="CD57" s="24" t="e">
        <f t="shared" si="55"/>
        <v>#N/A</v>
      </c>
      <c r="CE57" s="24" t="e">
        <f t="shared" si="56"/>
        <v>#N/A</v>
      </c>
      <c r="CF57" s="24" t="e">
        <f t="shared" si="57"/>
        <v>#N/A</v>
      </c>
      <c r="CG57" s="24" t="e">
        <f t="shared" si="58"/>
        <v>#N/A</v>
      </c>
      <c r="CH57" s="23" t="e">
        <f t="shared" si="59"/>
        <v>#N/A</v>
      </c>
      <c r="CI57" s="23">
        <f t="shared" si="60"/>
        <v>10</v>
      </c>
      <c r="CJ57" s="23">
        <f t="shared" si="61"/>
        <v>50</v>
      </c>
      <c r="CK57" s="25">
        <f t="shared" ca="1" si="77"/>
        <v>18.5</v>
      </c>
    </row>
  </sheetData>
  <mergeCells count="9">
    <mergeCell ref="D2:I2"/>
    <mergeCell ref="D4:I4"/>
    <mergeCell ref="AA37:AY37"/>
    <mergeCell ref="BA37:BY37"/>
    <mergeCell ref="D7:I7"/>
    <mergeCell ref="B32:R32"/>
    <mergeCell ref="D8:I8"/>
    <mergeCell ref="J6:L6"/>
    <mergeCell ref="T37:Y37"/>
  </mergeCells>
  <phoneticPr fontId="2" type="noConversion"/>
  <conditionalFormatting sqref="C9:C28">
    <cfRule type="expression" dxfId="5" priority="1" stopIfTrue="1">
      <formula>R9=0</formula>
    </cfRule>
    <cfRule type="expression" dxfId="4" priority="2" stopIfTrue="1">
      <formula>R9=0</formula>
    </cfRule>
  </conditionalFormatting>
  <hyperlinks>
    <hyperlink ref="B32:R32" r:id="rId1" display="CLICK HERE TO CREATE IN SMARTSHEET" xr:uid="{3E8AC91F-7445-4A25-8778-2E21E2E33E0A}"/>
  </hyperlinks>
  <pageMargins left="0.3" right="0.3" top="0.3" bottom="0.3" header="0" footer="0"/>
  <pageSetup scale="55" orientation="landscape" r:id="rId2"/>
  <headerFooter scaleWithDoc="0" alignWithMargins="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536DDA-742F-D04B-9308-8E2CBC826493}">
  <sheetPr>
    <tabColor theme="3" tint="0.39997558519241921"/>
    <pageSetUpPr fitToPage="1"/>
  </sheetPr>
  <dimension ref="A1:EV56"/>
  <sheetViews>
    <sheetView showGridLines="0" workbookViewId="0">
      <pane ySplit="8" topLeftCell="A9" activePane="bottomLeft" state="frozen"/>
      <selection pane="bottomLeft" activeCell="J2" sqref="J2"/>
    </sheetView>
  </sheetViews>
  <sheetFormatPr defaultColWidth="8.81640625" defaultRowHeight="12.5" x14ac:dyDescent="0.25"/>
  <cols>
    <col min="1" max="1" width="3.36328125" customWidth="1"/>
    <col min="2" max="2" width="6.453125" customWidth="1"/>
    <col min="3" max="3" width="30.81640625" customWidth="1"/>
    <col min="4" max="9" width="5.81640625" customWidth="1"/>
    <col min="10" max="10" width="12.81640625" style="1" customWidth="1"/>
    <col min="11" max="18" width="12.81640625" customWidth="1"/>
    <col min="19" max="19" width="3.36328125" customWidth="1"/>
    <col min="20" max="25" width="5.81640625" customWidth="1"/>
    <col min="26" max="26" width="3.36328125" customWidth="1"/>
    <col min="27" max="51" width="5.81640625" customWidth="1"/>
    <col min="52" max="52" width="4.1796875" customWidth="1"/>
    <col min="53" max="77" width="5.81640625" customWidth="1"/>
    <col min="78" max="78" width="4.1796875" customWidth="1"/>
    <col min="79" max="89" width="10.81640625" style="17" customWidth="1"/>
  </cols>
  <sheetData>
    <row r="1" spans="1:152" s="37" customFormat="1" ht="45" customHeight="1" x14ac:dyDescent="0.25">
      <c r="B1" s="38" t="s">
        <v>68</v>
      </c>
      <c r="C1" s="39"/>
      <c r="D1" s="40"/>
      <c r="E1" s="40"/>
      <c r="F1" s="40"/>
      <c r="G1" s="40"/>
      <c r="H1" s="40"/>
      <c r="J1" s="40"/>
      <c r="K1" s="40"/>
      <c r="L1" s="40"/>
      <c r="M1" s="40"/>
      <c r="N1" s="40"/>
      <c r="O1" s="40"/>
      <c r="P1" s="40"/>
      <c r="Q1" s="40"/>
      <c r="R1" s="40"/>
      <c r="S1" s="40"/>
      <c r="T1" s="40"/>
      <c r="U1" s="40"/>
      <c r="V1" s="40"/>
      <c r="W1" s="40"/>
      <c r="X1" s="40"/>
      <c r="Y1" s="40"/>
      <c r="Z1" s="40"/>
      <c r="AA1" s="40"/>
      <c r="AB1" s="40"/>
      <c r="AC1" s="40"/>
      <c r="AD1" s="40"/>
      <c r="AE1" s="40"/>
      <c r="AF1" s="40"/>
      <c r="AG1" s="40"/>
      <c r="AH1" s="40"/>
      <c r="AI1" s="40"/>
      <c r="AJ1" s="40"/>
      <c r="AK1" s="40"/>
      <c r="AL1" s="40"/>
      <c r="AM1" s="40"/>
      <c r="AN1" s="40"/>
      <c r="AO1" s="40"/>
      <c r="AP1" s="40"/>
      <c r="AQ1" s="40"/>
      <c r="AR1" s="40"/>
      <c r="AS1" s="40"/>
      <c r="AT1" s="40"/>
      <c r="AU1" s="40"/>
      <c r="AV1" s="40"/>
      <c r="AW1" s="40"/>
      <c r="AX1" s="40"/>
      <c r="AY1" s="40"/>
      <c r="AZ1" s="40"/>
      <c r="BA1" s="40"/>
      <c r="BB1" s="40"/>
      <c r="BC1" s="40"/>
      <c r="BD1" s="40"/>
      <c r="BE1" s="40"/>
      <c r="BF1" s="40"/>
      <c r="BG1" s="40"/>
      <c r="BH1" s="40"/>
      <c r="BI1" s="40"/>
      <c r="BJ1" s="40"/>
      <c r="BK1" s="40"/>
      <c r="BL1" s="40"/>
      <c r="BM1" s="40"/>
      <c r="BN1" s="40"/>
      <c r="BO1" s="40"/>
      <c r="BP1" s="40"/>
      <c r="BQ1" s="40"/>
      <c r="BR1" s="40"/>
      <c r="BS1" s="40"/>
      <c r="BT1" s="40"/>
      <c r="BU1" s="40"/>
      <c r="BV1" s="40"/>
      <c r="BW1" s="40"/>
      <c r="BX1" s="40"/>
      <c r="BY1" s="40"/>
      <c r="BZ1" s="40"/>
      <c r="CA1" s="40"/>
      <c r="CB1" s="40"/>
      <c r="CC1" s="40"/>
      <c r="CD1" s="40"/>
      <c r="CE1" s="40"/>
      <c r="CF1" s="40"/>
      <c r="CG1" s="40"/>
      <c r="CH1" s="40"/>
      <c r="CI1" s="40"/>
      <c r="CJ1" s="40"/>
      <c r="CK1" s="40"/>
      <c r="CL1" s="40"/>
      <c r="CM1" s="40"/>
      <c r="CN1" s="40"/>
      <c r="CO1" s="40"/>
      <c r="CP1" s="40"/>
      <c r="CQ1" s="40"/>
      <c r="CR1" s="40"/>
      <c r="CS1" s="40"/>
      <c r="CT1" s="40"/>
      <c r="CU1" s="40"/>
      <c r="CV1" s="40"/>
      <c r="CW1" s="40"/>
      <c r="CX1" s="40"/>
      <c r="CY1" s="40"/>
      <c r="CZ1" s="40"/>
      <c r="DA1" s="40"/>
      <c r="DB1" s="40"/>
      <c r="DC1" s="40"/>
      <c r="DD1" s="40"/>
      <c r="DE1" s="40"/>
      <c r="DF1" s="40"/>
      <c r="DG1" s="40"/>
      <c r="DH1" s="40"/>
      <c r="DI1" s="40"/>
      <c r="DJ1" s="40"/>
      <c r="DK1" s="40"/>
      <c r="DL1" s="40"/>
      <c r="DM1" s="40"/>
      <c r="DN1" s="40"/>
      <c r="DO1" s="40"/>
      <c r="DP1" s="40"/>
      <c r="DQ1" s="40"/>
      <c r="DR1" s="40"/>
      <c r="DS1" s="40"/>
      <c r="DT1" s="40"/>
      <c r="DU1" s="40"/>
      <c r="DV1" s="40"/>
      <c r="DW1" s="40"/>
      <c r="DX1" s="40"/>
      <c r="DY1" s="40"/>
      <c r="DZ1" s="40"/>
      <c r="EA1" s="40"/>
      <c r="EB1" s="40"/>
      <c r="EC1" s="40"/>
      <c r="ED1" s="40"/>
      <c r="EE1" s="40"/>
      <c r="EF1" s="40"/>
      <c r="EG1" s="40"/>
      <c r="EH1" s="40"/>
      <c r="EI1" s="40"/>
      <c r="EJ1" s="40"/>
      <c r="EK1" s="40"/>
      <c r="EL1" s="40"/>
      <c r="EM1" s="40"/>
      <c r="EN1" s="40"/>
      <c r="EO1" s="40"/>
      <c r="EP1" s="40"/>
      <c r="EQ1" s="40"/>
      <c r="ER1" s="40"/>
      <c r="ES1" s="40"/>
      <c r="ET1" s="40"/>
      <c r="EU1" s="40"/>
      <c r="EV1" s="40"/>
    </row>
    <row r="2" spans="1:152" s="3" customFormat="1" ht="35" customHeight="1" x14ac:dyDescent="0.25">
      <c r="A2" s="4"/>
      <c r="B2" s="4" t="s">
        <v>67</v>
      </c>
      <c r="D2" s="59" t="s">
        <v>66</v>
      </c>
      <c r="E2" s="59"/>
      <c r="F2" s="59"/>
      <c r="G2" s="59"/>
      <c r="H2" s="59"/>
      <c r="I2" s="59"/>
      <c r="J2" s="49"/>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c r="BT2" s="4"/>
      <c r="BU2" s="4"/>
      <c r="BV2" s="4"/>
      <c r="BW2" s="4"/>
      <c r="BX2" s="4"/>
      <c r="BY2" s="4"/>
      <c r="BZ2" s="4"/>
      <c r="CA2" s="13"/>
      <c r="CB2" s="13"/>
      <c r="CC2" s="13"/>
      <c r="CD2" s="13"/>
      <c r="CE2" s="13"/>
      <c r="CF2" s="13"/>
      <c r="CG2" s="13"/>
      <c r="CH2" s="13"/>
      <c r="CI2" s="13"/>
      <c r="CJ2" s="13"/>
      <c r="CK2" s="13"/>
    </row>
    <row r="3" spans="1:152" x14ac:dyDescent="0.25">
      <c r="A3" s="10"/>
      <c r="B3" s="10"/>
      <c r="D3" s="46"/>
      <c r="E3" s="46"/>
      <c r="F3" s="46"/>
      <c r="G3" s="46"/>
      <c r="H3" s="46"/>
      <c r="I3" s="46"/>
      <c r="J3" s="11"/>
      <c r="K3" s="10"/>
      <c r="L3" s="10"/>
      <c r="M3" s="10"/>
      <c r="N3" s="10"/>
      <c r="O3" s="10"/>
      <c r="P3" s="10"/>
      <c r="Q3" s="10"/>
      <c r="R3" s="10"/>
      <c r="S3" s="10"/>
      <c r="T3" s="10"/>
      <c r="U3" s="10"/>
      <c r="V3" s="10"/>
      <c r="W3" s="10"/>
      <c r="X3" s="10"/>
      <c r="Y3" s="10"/>
      <c r="Z3" s="10"/>
      <c r="AA3" s="10"/>
      <c r="AB3" s="10"/>
      <c r="AC3" s="10"/>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c r="BD3" s="10"/>
      <c r="BE3" s="10"/>
      <c r="BF3" s="10"/>
      <c r="BG3" s="10"/>
      <c r="BH3" s="10"/>
      <c r="BI3" s="10"/>
      <c r="BJ3" s="10"/>
      <c r="BK3" s="10"/>
      <c r="BL3" s="10"/>
      <c r="BM3" s="10"/>
      <c r="BN3" s="10"/>
      <c r="BO3" s="10"/>
      <c r="BP3" s="10"/>
      <c r="BQ3" s="10"/>
      <c r="BR3" s="10"/>
      <c r="BS3" s="10"/>
      <c r="BT3" s="10"/>
      <c r="BU3" s="10"/>
      <c r="BV3" s="10"/>
      <c r="BW3" s="10"/>
      <c r="BX3" s="10"/>
      <c r="BY3" s="10"/>
      <c r="BZ3" s="10"/>
      <c r="CA3" s="13"/>
      <c r="CB3" s="13"/>
      <c r="CC3" s="13"/>
      <c r="CD3" s="13"/>
      <c r="CE3" s="13"/>
      <c r="CF3" s="13"/>
      <c r="CG3" s="13"/>
      <c r="CH3" s="13"/>
      <c r="CI3" s="13"/>
      <c r="CJ3" s="13"/>
      <c r="CK3" s="13"/>
    </row>
    <row r="4" spans="1:152" s="3" customFormat="1" ht="35" customHeight="1" x14ac:dyDescent="0.25">
      <c r="A4" s="4"/>
      <c r="B4" s="4"/>
      <c r="C4" s="13"/>
      <c r="D4" s="59" t="s">
        <v>71</v>
      </c>
      <c r="E4" s="59"/>
      <c r="F4" s="59"/>
      <c r="G4" s="59"/>
      <c r="H4" s="59"/>
      <c r="I4" s="59"/>
      <c r="J4" s="57">
        <f ca="1">WORKDAY(J2,L4,holidays)</f>
        <v>0</v>
      </c>
      <c r="K4" s="47" t="s">
        <v>72</v>
      </c>
      <c r="L4" s="58">
        <f>Q28</f>
        <v>0</v>
      </c>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13"/>
      <c r="CB4" s="13"/>
      <c r="CC4" s="13"/>
      <c r="CD4" s="13"/>
      <c r="CE4" s="13"/>
      <c r="CF4" s="13"/>
      <c r="CG4" s="13"/>
      <c r="CH4" s="13"/>
      <c r="CI4" s="13"/>
      <c r="CJ4" s="13"/>
      <c r="CK4" s="13"/>
    </row>
    <row r="5" spans="1:152" x14ac:dyDescent="0.25">
      <c r="A5" s="10"/>
      <c r="B5" s="10"/>
      <c r="D5" s="46"/>
      <c r="E5" s="46"/>
      <c r="F5" s="46"/>
      <c r="G5" s="46"/>
      <c r="H5" s="46"/>
      <c r="I5" s="46"/>
      <c r="J5" s="11"/>
      <c r="K5" s="10"/>
      <c r="L5" s="10"/>
      <c r="M5" s="10"/>
      <c r="N5" s="10"/>
      <c r="O5" s="10"/>
      <c r="P5" s="10"/>
      <c r="Q5" s="10"/>
      <c r="R5" s="10"/>
      <c r="S5" s="10"/>
      <c r="T5" s="10"/>
      <c r="U5" s="10"/>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0"/>
      <c r="AZ5" s="10"/>
      <c r="BA5" s="10"/>
      <c r="BB5" s="10"/>
      <c r="BC5" s="10"/>
      <c r="BD5" s="10"/>
      <c r="BE5" s="10"/>
      <c r="BF5" s="10"/>
      <c r="BG5" s="10"/>
      <c r="BH5" s="10"/>
      <c r="BI5" s="10"/>
      <c r="BJ5" s="10"/>
      <c r="BK5" s="10"/>
      <c r="BL5" s="10"/>
      <c r="BM5" s="10"/>
      <c r="BN5" s="10"/>
      <c r="BO5" s="10"/>
      <c r="BP5" s="10"/>
      <c r="BQ5" s="10"/>
      <c r="BR5" s="10"/>
      <c r="BS5" s="10"/>
      <c r="BT5" s="10"/>
      <c r="BU5" s="10"/>
      <c r="BV5" s="10"/>
      <c r="BW5" s="10"/>
      <c r="BX5" s="10"/>
      <c r="BY5" s="10"/>
      <c r="BZ5" s="10"/>
      <c r="CA5" s="13"/>
      <c r="CB5" s="13"/>
      <c r="CC5" s="13"/>
      <c r="CD5" s="13"/>
      <c r="CE5" s="13"/>
      <c r="CF5" s="13"/>
      <c r="CG5" s="13"/>
      <c r="CH5" s="13"/>
      <c r="CI5" s="13"/>
      <c r="CJ5" s="13"/>
      <c r="CK5" s="13"/>
    </row>
    <row r="6" spans="1:152" s="3" customFormat="1" ht="20" customHeight="1" x14ac:dyDescent="0.25">
      <c r="A6" s="4"/>
      <c r="B6" s="56"/>
      <c r="C6" s="4" t="s">
        <v>69</v>
      </c>
      <c r="D6" s="4"/>
      <c r="E6" s="4"/>
      <c r="F6" s="4"/>
      <c r="G6" s="4"/>
      <c r="H6" s="4"/>
      <c r="I6" s="4"/>
      <c r="J6" s="65" t="s">
        <v>45</v>
      </c>
      <c r="K6" s="65"/>
      <c r="L6" s="65"/>
      <c r="M6" s="48"/>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13"/>
      <c r="CB6" s="13"/>
      <c r="CC6" s="13"/>
      <c r="CD6" s="13"/>
      <c r="CE6" s="13"/>
      <c r="CF6" s="13"/>
      <c r="CG6" s="13"/>
      <c r="CH6" s="18"/>
      <c r="CI6" s="13"/>
      <c r="CJ6" s="13"/>
      <c r="CK6" s="13"/>
    </row>
    <row r="7" spans="1:152" s="9" customFormat="1" ht="20" customHeight="1" x14ac:dyDescent="0.25">
      <c r="A7" s="12"/>
      <c r="B7" s="12"/>
      <c r="C7" s="12"/>
      <c r="D7" s="61" t="s">
        <v>52</v>
      </c>
      <c r="E7" s="62"/>
      <c r="F7" s="62"/>
      <c r="G7" s="62"/>
      <c r="H7" s="62"/>
      <c r="I7" s="63"/>
      <c r="J7" s="50" t="s">
        <v>39</v>
      </c>
      <c r="K7" s="50" t="s">
        <v>40</v>
      </c>
      <c r="L7" s="50" t="s">
        <v>70</v>
      </c>
      <c r="M7" s="51" t="s">
        <v>46</v>
      </c>
      <c r="N7" s="52" t="s">
        <v>47</v>
      </c>
      <c r="O7" s="51" t="s">
        <v>48</v>
      </c>
      <c r="P7" s="51" t="s">
        <v>49</v>
      </c>
      <c r="Q7" s="51" t="s">
        <v>50</v>
      </c>
      <c r="R7" s="12"/>
      <c r="S7" s="12"/>
      <c r="T7" s="12"/>
      <c r="U7" s="12"/>
      <c r="V7" s="12"/>
      <c r="W7" s="12"/>
      <c r="X7" s="12"/>
      <c r="Y7" s="12"/>
      <c r="Z7" s="12"/>
      <c r="AA7" s="12"/>
      <c r="AB7" s="12"/>
      <c r="AC7" s="12"/>
      <c r="AD7" s="12"/>
      <c r="AE7" s="12"/>
      <c r="AF7" s="12"/>
      <c r="AG7" s="12"/>
      <c r="AH7" s="12"/>
      <c r="AI7" s="12"/>
      <c r="AJ7" s="12"/>
      <c r="AK7" s="12"/>
      <c r="AL7" s="12"/>
      <c r="AM7" s="12"/>
      <c r="AN7" s="12"/>
      <c r="AO7" s="12"/>
      <c r="AP7" s="12"/>
      <c r="AQ7" s="12"/>
      <c r="AR7" s="12"/>
      <c r="AS7" s="12"/>
      <c r="AT7" s="12"/>
      <c r="AU7" s="12"/>
      <c r="AV7" s="12"/>
      <c r="AW7" s="12"/>
      <c r="AX7" s="12"/>
      <c r="AY7" s="12"/>
      <c r="AZ7" s="12"/>
      <c r="BA7" s="12"/>
      <c r="BB7" s="12"/>
      <c r="BC7" s="12"/>
      <c r="BD7" s="12"/>
      <c r="BE7" s="12"/>
      <c r="BF7" s="12"/>
      <c r="BG7" s="12"/>
      <c r="BH7" s="12"/>
      <c r="BI7" s="12"/>
      <c r="BJ7" s="12"/>
      <c r="BK7" s="12"/>
      <c r="BL7" s="12"/>
      <c r="BM7" s="12"/>
      <c r="BN7" s="12"/>
      <c r="BO7" s="12"/>
      <c r="BP7" s="12"/>
      <c r="BQ7" s="12"/>
      <c r="BR7" s="12"/>
      <c r="BS7" s="12"/>
      <c r="BT7" s="12"/>
      <c r="BU7" s="12"/>
      <c r="BV7" s="12"/>
      <c r="BW7" s="12"/>
      <c r="BX7" s="12"/>
      <c r="BY7" s="12"/>
      <c r="BZ7" s="12"/>
      <c r="CA7" s="12"/>
      <c r="CB7" s="12"/>
      <c r="CC7" s="12"/>
      <c r="CD7" s="12"/>
      <c r="CE7" s="12"/>
      <c r="CF7" s="12"/>
      <c r="CG7" s="12"/>
      <c r="CH7" s="12"/>
      <c r="CI7" s="12"/>
      <c r="CJ7" s="12"/>
      <c r="CK7" s="12"/>
    </row>
    <row r="8" spans="1:152" s="3" customFormat="1" ht="20" customHeight="1" x14ac:dyDescent="0.25">
      <c r="A8" s="4"/>
      <c r="B8" s="33" t="s">
        <v>0</v>
      </c>
      <c r="C8" s="44" t="s">
        <v>38</v>
      </c>
      <c r="D8" s="64" t="s">
        <v>53</v>
      </c>
      <c r="E8" s="64"/>
      <c r="F8" s="64"/>
      <c r="G8" s="64"/>
      <c r="H8" s="64"/>
      <c r="I8" s="64"/>
      <c r="J8" s="34" t="s">
        <v>41</v>
      </c>
      <c r="K8" s="34" t="s">
        <v>42</v>
      </c>
      <c r="L8" s="34" t="s">
        <v>43</v>
      </c>
      <c r="M8" s="34" t="s">
        <v>44</v>
      </c>
      <c r="N8" s="33" t="s">
        <v>1</v>
      </c>
      <c r="O8" s="33" t="s">
        <v>2</v>
      </c>
      <c r="P8" s="33" t="s">
        <v>3</v>
      </c>
      <c r="Q8" s="33" t="s">
        <v>4</v>
      </c>
      <c r="R8" s="33" t="s">
        <v>51</v>
      </c>
      <c r="S8" s="4"/>
      <c r="CA8" s="17"/>
      <c r="CB8" s="17"/>
      <c r="CC8" s="17"/>
      <c r="CD8" s="17"/>
      <c r="CE8" s="17"/>
      <c r="CF8" s="17"/>
      <c r="CG8" s="17"/>
      <c r="CH8" s="17"/>
      <c r="CI8" s="17"/>
      <c r="CJ8" s="17"/>
      <c r="CK8" s="17"/>
    </row>
    <row r="9" spans="1:152" s="3" customFormat="1" ht="20" customHeight="1" x14ac:dyDescent="0.25">
      <c r="A9" s="4"/>
      <c r="B9" s="35">
        <v>1</v>
      </c>
      <c r="C9" s="8" t="s">
        <v>34</v>
      </c>
      <c r="D9" s="55"/>
      <c r="E9" s="55"/>
      <c r="F9" s="55"/>
      <c r="G9" s="55"/>
      <c r="H9" s="55"/>
      <c r="I9" s="55"/>
      <c r="J9" s="25"/>
      <c r="K9" s="25"/>
      <c r="L9" s="25"/>
      <c r="M9" s="31">
        <f>((J9+K9+L9)/3)</f>
        <v>0</v>
      </c>
      <c r="N9" s="32">
        <v>0</v>
      </c>
      <c r="O9" s="31">
        <f t="shared" ref="O9:O27" si="0">N9+M9</f>
        <v>0</v>
      </c>
      <c r="P9" s="31">
        <f ca="1">IF(Q9-M9&lt;0,0,Q9-M9)</f>
        <v>0</v>
      </c>
      <c r="Q9" s="31">
        <f t="shared" ref="Q9:Q27" ca="1" si="1">MIN(BA37:BY37)</f>
        <v>0</v>
      </c>
      <c r="R9" s="31">
        <f ca="1">IF(ROUND(Q9-O9,5)&lt;0,0,ROUND(Q9-O9,5))</f>
        <v>0</v>
      </c>
      <c r="S9" s="4"/>
      <c r="CA9" s="17"/>
      <c r="CB9" s="17"/>
      <c r="CC9" s="17"/>
      <c r="CD9" s="17"/>
      <c r="CE9" s="17"/>
      <c r="CF9" s="17"/>
      <c r="CG9" s="17"/>
      <c r="CH9" s="17"/>
      <c r="CI9" s="17"/>
      <c r="CJ9" s="17"/>
      <c r="CK9" s="17"/>
    </row>
    <row r="10" spans="1:152" s="3" customFormat="1" ht="20" customHeight="1" x14ac:dyDescent="0.25">
      <c r="A10" s="4"/>
      <c r="B10" s="36">
        <v>2</v>
      </c>
      <c r="C10" s="45" t="s">
        <v>6</v>
      </c>
      <c r="D10" s="30"/>
      <c r="E10" s="30"/>
      <c r="F10" s="30"/>
      <c r="G10" s="30"/>
      <c r="H10" s="30"/>
      <c r="I10" s="30"/>
      <c r="J10" s="53"/>
      <c r="K10" s="53"/>
      <c r="L10" s="54"/>
      <c r="M10" s="28">
        <f t="shared" ref="M10:M27" si="2">((J10+K10+L10)/3)</f>
        <v>0</v>
      </c>
      <c r="N10" s="28">
        <f t="shared" ref="N10:N28" si="3">MAX(T38:Y38)</f>
        <v>0</v>
      </c>
      <c r="O10" s="28">
        <f>N10+M10</f>
        <v>0</v>
      </c>
      <c r="P10" s="28">
        <f t="shared" ref="P10:P11" ca="1" si="4">IF(Q10-M10&lt;0,0,Q10-M10)</f>
        <v>0</v>
      </c>
      <c r="Q10" s="28">
        <f t="shared" ca="1" si="1"/>
        <v>0</v>
      </c>
      <c r="R10" s="28">
        <f t="shared" ref="R10:R14" ca="1" si="5">IF(ROUND(Q10-O10,5)&lt;0,0,ROUND(Q10-O10,5))</f>
        <v>0</v>
      </c>
      <c r="S10" s="4"/>
      <c r="CA10" s="17"/>
      <c r="CB10" s="17"/>
      <c r="CC10" s="17"/>
      <c r="CD10" s="17"/>
      <c r="CE10" s="17"/>
      <c r="CF10" s="17"/>
      <c r="CG10" s="17"/>
      <c r="CH10" s="17"/>
      <c r="CI10" s="17"/>
      <c r="CJ10" s="17"/>
      <c r="CK10" s="17"/>
    </row>
    <row r="11" spans="1:152" s="3" customFormat="1" ht="20" customHeight="1" x14ac:dyDescent="0.25">
      <c r="A11" s="4"/>
      <c r="B11" s="36">
        <v>3</v>
      </c>
      <c r="C11" s="45" t="s">
        <v>7</v>
      </c>
      <c r="D11" s="26"/>
      <c r="E11" s="26"/>
      <c r="F11" s="26"/>
      <c r="G11" s="26"/>
      <c r="H11" s="26"/>
      <c r="I11" s="26"/>
      <c r="J11" s="22"/>
      <c r="K11" s="22"/>
      <c r="L11" s="27"/>
      <c r="M11" s="28">
        <f t="shared" si="2"/>
        <v>0</v>
      </c>
      <c r="N11" s="28">
        <f t="shared" si="3"/>
        <v>0</v>
      </c>
      <c r="O11" s="28">
        <f t="shared" ref="O11:O12" si="6">N11+M11</f>
        <v>0</v>
      </c>
      <c r="P11" s="28">
        <f t="shared" ca="1" si="4"/>
        <v>0</v>
      </c>
      <c r="Q11" s="28">
        <f t="shared" ca="1" si="1"/>
        <v>0</v>
      </c>
      <c r="R11" s="28">
        <f t="shared" ca="1" si="5"/>
        <v>0</v>
      </c>
      <c r="S11" s="4"/>
      <c r="CA11" s="17"/>
      <c r="CB11" s="17"/>
      <c r="CC11" s="17"/>
      <c r="CD11" s="17"/>
      <c r="CE11" s="17"/>
      <c r="CF11" s="17"/>
      <c r="CG11" s="17"/>
      <c r="CH11" s="17"/>
      <c r="CI11" s="17"/>
      <c r="CJ11" s="17"/>
      <c r="CK11" s="17"/>
    </row>
    <row r="12" spans="1:152" s="3" customFormat="1" ht="20" customHeight="1" x14ac:dyDescent="0.25">
      <c r="A12" s="4"/>
      <c r="B12" s="36">
        <v>4</v>
      </c>
      <c r="C12" s="45" t="s">
        <v>8</v>
      </c>
      <c r="D12" s="26"/>
      <c r="E12" s="26"/>
      <c r="F12" s="26"/>
      <c r="G12" s="26"/>
      <c r="H12" s="26"/>
      <c r="I12" s="26"/>
      <c r="J12" s="22"/>
      <c r="K12" s="22"/>
      <c r="L12" s="27"/>
      <c r="M12" s="28">
        <f t="shared" si="2"/>
        <v>0</v>
      </c>
      <c r="N12" s="28">
        <f t="shared" si="3"/>
        <v>0</v>
      </c>
      <c r="O12" s="28">
        <f t="shared" si="6"/>
        <v>0</v>
      </c>
      <c r="P12" s="28">
        <f ca="1">IF(Q12-M12&lt;0,0,Q12-M12)</f>
        <v>0</v>
      </c>
      <c r="Q12" s="28">
        <f t="shared" ca="1" si="1"/>
        <v>0</v>
      </c>
      <c r="R12" s="28">
        <f t="shared" ca="1" si="5"/>
        <v>0</v>
      </c>
      <c r="S12" s="4"/>
      <c r="CA12" s="17"/>
      <c r="CB12" s="17"/>
      <c r="CC12" s="17"/>
      <c r="CD12" s="17"/>
      <c r="CE12" s="17"/>
      <c r="CF12" s="17"/>
      <c r="CG12" s="17"/>
      <c r="CH12" s="17"/>
      <c r="CI12" s="17"/>
      <c r="CJ12" s="17"/>
      <c r="CK12" s="17"/>
    </row>
    <row r="13" spans="1:152" s="3" customFormat="1" ht="20" customHeight="1" x14ac:dyDescent="0.25">
      <c r="A13" s="4"/>
      <c r="B13" s="36">
        <v>5</v>
      </c>
      <c r="C13" s="45" t="s">
        <v>9</v>
      </c>
      <c r="D13" s="26"/>
      <c r="E13" s="26"/>
      <c r="F13" s="26"/>
      <c r="G13" s="26"/>
      <c r="H13" s="26"/>
      <c r="I13" s="26"/>
      <c r="J13" s="22"/>
      <c r="K13" s="22"/>
      <c r="L13" s="27"/>
      <c r="M13" s="28">
        <f t="shared" si="2"/>
        <v>0</v>
      </c>
      <c r="N13" s="28">
        <f t="shared" si="3"/>
        <v>0</v>
      </c>
      <c r="O13" s="28">
        <f>N13+M13</f>
        <v>0</v>
      </c>
      <c r="P13" s="28">
        <f t="shared" ref="P13:P14" ca="1" si="7">IF(Q13-M13&lt;0,0,Q13-M13)</f>
        <v>0</v>
      </c>
      <c r="Q13" s="28">
        <f t="shared" ca="1" si="1"/>
        <v>0</v>
      </c>
      <c r="R13" s="28">
        <f t="shared" ca="1" si="5"/>
        <v>0</v>
      </c>
      <c r="S13" s="4"/>
      <c r="CA13" s="17"/>
      <c r="CB13" s="17"/>
      <c r="CC13" s="17"/>
      <c r="CD13" s="17"/>
      <c r="CE13" s="17"/>
      <c r="CF13" s="17"/>
      <c r="CG13" s="17"/>
      <c r="CH13" s="17"/>
      <c r="CI13" s="17"/>
      <c r="CJ13" s="17"/>
      <c r="CK13" s="17"/>
    </row>
    <row r="14" spans="1:152" s="3" customFormat="1" ht="20" customHeight="1" x14ac:dyDescent="0.25">
      <c r="A14" s="4"/>
      <c r="B14" s="36">
        <v>6</v>
      </c>
      <c r="C14" s="45" t="s">
        <v>10</v>
      </c>
      <c r="D14" s="26"/>
      <c r="E14" s="26"/>
      <c r="F14" s="26"/>
      <c r="G14" s="26"/>
      <c r="H14" s="26"/>
      <c r="I14" s="26"/>
      <c r="J14" s="22"/>
      <c r="K14" s="22"/>
      <c r="L14" s="27"/>
      <c r="M14" s="28">
        <f t="shared" si="2"/>
        <v>0</v>
      </c>
      <c r="N14" s="28">
        <f t="shared" si="3"/>
        <v>0</v>
      </c>
      <c r="O14" s="28">
        <f t="shared" ref="O14:O16" si="8">N14+M14</f>
        <v>0</v>
      </c>
      <c r="P14" s="28">
        <f t="shared" ca="1" si="7"/>
        <v>0</v>
      </c>
      <c r="Q14" s="28">
        <f t="shared" ca="1" si="1"/>
        <v>0</v>
      </c>
      <c r="R14" s="28">
        <f t="shared" ca="1" si="5"/>
        <v>0</v>
      </c>
      <c r="S14" s="4"/>
      <c r="CA14" s="17"/>
      <c r="CB14" s="17"/>
      <c r="CC14" s="17"/>
      <c r="CD14" s="17"/>
      <c r="CE14" s="17"/>
      <c r="CF14" s="17"/>
      <c r="CG14" s="17"/>
      <c r="CH14" s="17"/>
      <c r="CI14" s="17"/>
      <c r="CJ14" s="17"/>
      <c r="CK14" s="17"/>
    </row>
    <row r="15" spans="1:152" s="3" customFormat="1" ht="20" customHeight="1" x14ac:dyDescent="0.25">
      <c r="A15" s="4"/>
      <c r="B15" s="36">
        <v>7</v>
      </c>
      <c r="C15" s="45" t="s">
        <v>11</v>
      </c>
      <c r="D15" s="26"/>
      <c r="E15" s="26"/>
      <c r="F15" s="26"/>
      <c r="G15" s="26"/>
      <c r="H15" s="26"/>
      <c r="I15" s="26"/>
      <c r="J15" s="22"/>
      <c r="K15" s="22"/>
      <c r="L15" s="27"/>
      <c r="M15" s="28">
        <f t="shared" si="2"/>
        <v>0</v>
      </c>
      <c r="N15" s="28">
        <f t="shared" si="3"/>
        <v>0</v>
      </c>
      <c r="O15" s="28">
        <f t="shared" si="8"/>
        <v>0</v>
      </c>
      <c r="P15" s="28">
        <f ca="1">IF(Q15-M15&lt;0,0,Q15-M15)</f>
        <v>0</v>
      </c>
      <c r="Q15" s="28">
        <f t="shared" ca="1" si="1"/>
        <v>0</v>
      </c>
      <c r="R15" s="28">
        <f ca="1">IF(ROUND(Q15-O15,5)&lt;0,0,ROUND(Q15-O15,5))</f>
        <v>0</v>
      </c>
      <c r="S15" s="4"/>
      <c r="CA15" s="17"/>
      <c r="CB15" s="17"/>
      <c r="CC15" s="17"/>
      <c r="CD15" s="17"/>
      <c r="CE15" s="17"/>
      <c r="CF15" s="17"/>
      <c r="CG15" s="17"/>
      <c r="CH15" s="17"/>
      <c r="CI15" s="17"/>
      <c r="CJ15" s="17"/>
      <c r="CK15" s="17"/>
    </row>
    <row r="16" spans="1:152" s="3" customFormat="1" ht="20" customHeight="1" x14ac:dyDescent="0.25">
      <c r="A16" s="4"/>
      <c r="B16" s="36">
        <v>8</v>
      </c>
      <c r="C16" s="45" t="s">
        <v>12</v>
      </c>
      <c r="D16" s="26"/>
      <c r="E16" s="26"/>
      <c r="F16" s="26"/>
      <c r="G16" s="26"/>
      <c r="H16" s="26"/>
      <c r="I16" s="26"/>
      <c r="J16" s="22"/>
      <c r="K16" s="22"/>
      <c r="L16" s="27"/>
      <c r="M16" s="28">
        <f t="shared" si="2"/>
        <v>0</v>
      </c>
      <c r="N16" s="28">
        <f t="shared" si="3"/>
        <v>0</v>
      </c>
      <c r="O16" s="28">
        <f t="shared" si="8"/>
        <v>0</v>
      </c>
      <c r="P16" s="28">
        <f t="shared" ref="P16:P27" ca="1" si="9">IF(Q16-M16&lt;0,0,Q16-M16)</f>
        <v>0</v>
      </c>
      <c r="Q16" s="28">
        <f t="shared" ca="1" si="1"/>
        <v>0</v>
      </c>
      <c r="R16" s="28">
        <f t="shared" ref="R16:R28" ca="1" si="10">IF(ROUND(Q16-O16,5)&lt;0,0,ROUND(Q16-O16,5))</f>
        <v>0</v>
      </c>
      <c r="S16" s="4"/>
      <c r="CA16" s="17"/>
      <c r="CB16" s="17"/>
      <c r="CC16" s="17"/>
      <c r="CD16" s="17"/>
      <c r="CE16" s="17"/>
      <c r="CF16" s="17"/>
      <c r="CG16" s="17"/>
      <c r="CH16" s="17"/>
      <c r="CI16" s="17"/>
      <c r="CJ16" s="17"/>
      <c r="CK16" s="17"/>
    </row>
    <row r="17" spans="1:89" s="3" customFormat="1" ht="20" customHeight="1" x14ac:dyDescent="0.25">
      <c r="A17" s="4"/>
      <c r="B17" s="36">
        <v>9</v>
      </c>
      <c r="C17" s="45" t="s">
        <v>25</v>
      </c>
      <c r="D17" s="26"/>
      <c r="E17" s="26"/>
      <c r="F17" s="26"/>
      <c r="G17" s="26"/>
      <c r="H17" s="26"/>
      <c r="I17" s="26"/>
      <c r="J17" s="22"/>
      <c r="K17" s="22"/>
      <c r="L17" s="27"/>
      <c r="M17" s="28">
        <f t="shared" si="2"/>
        <v>0</v>
      </c>
      <c r="N17" s="28">
        <f t="shared" si="3"/>
        <v>0</v>
      </c>
      <c r="O17" s="28">
        <f>N17+M17</f>
        <v>0</v>
      </c>
      <c r="P17" s="28">
        <f t="shared" ca="1" si="9"/>
        <v>0</v>
      </c>
      <c r="Q17" s="28">
        <f t="shared" ca="1" si="1"/>
        <v>0</v>
      </c>
      <c r="R17" s="28">
        <f t="shared" ca="1" si="10"/>
        <v>0</v>
      </c>
      <c r="S17" s="4"/>
      <c r="CA17" s="17"/>
      <c r="CB17" s="17"/>
      <c r="CC17" s="17"/>
      <c r="CD17" s="17"/>
      <c r="CE17" s="17"/>
      <c r="CF17" s="17"/>
      <c r="CG17" s="17"/>
      <c r="CH17" s="17"/>
      <c r="CI17" s="17"/>
      <c r="CJ17" s="17"/>
      <c r="CK17" s="17"/>
    </row>
    <row r="18" spans="1:89" s="3" customFormat="1" ht="20" customHeight="1" x14ac:dyDescent="0.25">
      <c r="A18" s="4"/>
      <c r="B18" s="36">
        <v>10</v>
      </c>
      <c r="C18" s="45" t="s">
        <v>26</v>
      </c>
      <c r="D18" s="26"/>
      <c r="E18" s="26"/>
      <c r="F18" s="26"/>
      <c r="G18" s="26"/>
      <c r="H18" s="26"/>
      <c r="I18" s="26"/>
      <c r="J18" s="22"/>
      <c r="K18" s="22"/>
      <c r="L18" s="27"/>
      <c r="M18" s="28">
        <f t="shared" si="2"/>
        <v>0</v>
      </c>
      <c r="N18" s="28">
        <f t="shared" si="3"/>
        <v>0</v>
      </c>
      <c r="O18" s="28">
        <f t="shared" ref="O18:O19" si="11">N18+M18</f>
        <v>0</v>
      </c>
      <c r="P18" s="28">
        <f t="shared" ca="1" si="9"/>
        <v>0</v>
      </c>
      <c r="Q18" s="28">
        <f t="shared" ca="1" si="1"/>
        <v>0</v>
      </c>
      <c r="R18" s="28">
        <f t="shared" ca="1" si="10"/>
        <v>0</v>
      </c>
      <c r="S18" s="4"/>
      <c r="CA18" s="17"/>
      <c r="CB18" s="17"/>
      <c r="CC18" s="17"/>
      <c r="CD18" s="17"/>
      <c r="CE18" s="17"/>
      <c r="CF18" s="17"/>
      <c r="CG18" s="17"/>
      <c r="CH18" s="17"/>
      <c r="CI18" s="17"/>
      <c r="CJ18" s="17"/>
      <c r="CK18" s="17"/>
    </row>
    <row r="19" spans="1:89" s="3" customFormat="1" ht="20" customHeight="1" x14ac:dyDescent="0.25">
      <c r="A19" s="4"/>
      <c r="B19" s="36">
        <v>11</v>
      </c>
      <c r="C19" s="45" t="s">
        <v>27</v>
      </c>
      <c r="D19" s="26"/>
      <c r="E19" s="26"/>
      <c r="F19" s="26"/>
      <c r="G19" s="26"/>
      <c r="H19" s="26"/>
      <c r="I19" s="26"/>
      <c r="J19" s="22"/>
      <c r="K19" s="22"/>
      <c r="L19" s="27"/>
      <c r="M19" s="28">
        <f t="shared" si="2"/>
        <v>0</v>
      </c>
      <c r="N19" s="28">
        <f t="shared" si="3"/>
        <v>0</v>
      </c>
      <c r="O19" s="28">
        <f t="shared" si="11"/>
        <v>0</v>
      </c>
      <c r="P19" s="28">
        <f ca="1">IF(Q19-M19&lt;0,0,Q19-M19)</f>
        <v>0</v>
      </c>
      <c r="Q19" s="28">
        <f t="shared" ca="1" si="1"/>
        <v>0</v>
      </c>
      <c r="R19" s="28">
        <f t="shared" ca="1" si="10"/>
        <v>0</v>
      </c>
      <c r="S19" s="4"/>
      <c r="CA19" s="17"/>
      <c r="CB19" s="17"/>
      <c r="CC19" s="17"/>
      <c r="CD19" s="17"/>
      <c r="CE19" s="17"/>
      <c r="CF19" s="17"/>
      <c r="CG19" s="17"/>
      <c r="CH19" s="17"/>
      <c r="CI19" s="17"/>
      <c r="CJ19" s="17"/>
      <c r="CK19" s="17"/>
    </row>
    <row r="20" spans="1:89" s="3" customFormat="1" ht="20" customHeight="1" x14ac:dyDescent="0.25">
      <c r="A20" s="4"/>
      <c r="B20" s="36">
        <v>12</v>
      </c>
      <c r="C20" s="45" t="s">
        <v>28</v>
      </c>
      <c r="D20" s="26"/>
      <c r="E20" s="26"/>
      <c r="F20" s="26"/>
      <c r="G20" s="26"/>
      <c r="H20" s="26"/>
      <c r="I20" s="26"/>
      <c r="J20" s="22"/>
      <c r="K20" s="22"/>
      <c r="L20" s="27"/>
      <c r="M20" s="28">
        <f t="shared" si="2"/>
        <v>0</v>
      </c>
      <c r="N20" s="28">
        <f t="shared" si="3"/>
        <v>0</v>
      </c>
      <c r="O20" s="28">
        <f>N20+M20</f>
        <v>0</v>
      </c>
      <c r="P20" s="28">
        <f t="shared" ref="P20:P21" ca="1" si="12">IF(Q20-M20&lt;0,0,Q20-M20)</f>
        <v>0</v>
      </c>
      <c r="Q20" s="28">
        <f t="shared" ca="1" si="1"/>
        <v>0</v>
      </c>
      <c r="R20" s="28">
        <f t="shared" ca="1" si="10"/>
        <v>0</v>
      </c>
      <c r="S20" s="4"/>
      <c r="CA20" s="17"/>
      <c r="CB20" s="17"/>
      <c r="CC20" s="17"/>
      <c r="CD20" s="17"/>
      <c r="CE20" s="17"/>
      <c r="CF20" s="17"/>
      <c r="CG20" s="17"/>
      <c r="CH20" s="17"/>
      <c r="CI20" s="17"/>
      <c r="CJ20" s="17"/>
      <c r="CK20" s="17"/>
    </row>
    <row r="21" spans="1:89" s="3" customFormat="1" ht="20" customHeight="1" x14ac:dyDescent="0.25">
      <c r="A21" s="4"/>
      <c r="B21" s="36">
        <v>13</v>
      </c>
      <c r="C21" s="45" t="s">
        <v>29</v>
      </c>
      <c r="D21" s="26"/>
      <c r="E21" s="26"/>
      <c r="F21" s="26"/>
      <c r="G21" s="26"/>
      <c r="H21" s="26"/>
      <c r="I21" s="26"/>
      <c r="J21" s="22"/>
      <c r="K21" s="22"/>
      <c r="L21" s="27"/>
      <c r="M21" s="28">
        <f t="shared" si="2"/>
        <v>0</v>
      </c>
      <c r="N21" s="28">
        <f t="shared" si="3"/>
        <v>0</v>
      </c>
      <c r="O21" s="28">
        <f t="shared" ref="O21" si="13">N21+M21</f>
        <v>0</v>
      </c>
      <c r="P21" s="28">
        <f t="shared" ca="1" si="12"/>
        <v>0</v>
      </c>
      <c r="Q21" s="28">
        <f t="shared" ca="1" si="1"/>
        <v>0</v>
      </c>
      <c r="R21" s="28">
        <f t="shared" ca="1" si="10"/>
        <v>0</v>
      </c>
      <c r="S21" s="4"/>
      <c r="CA21" s="17"/>
      <c r="CB21" s="17"/>
      <c r="CC21" s="17"/>
      <c r="CD21" s="17"/>
      <c r="CE21" s="17"/>
      <c r="CF21" s="17"/>
      <c r="CG21" s="17"/>
      <c r="CH21" s="17"/>
      <c r="CI21" s="17"/>
      <c r="CJ21" s="17"/>
      <c r="CK21" s="17"/>
    </row>
    <row r="22" spans="1:89" s="3" customFormat="1" ht="20" customHeight="1" x14ac:dyDescent="0.25">
      <c r="A22" s="4"/>
      <c r="B22" s="36">
        <v>14</v>
      </c>
      <c r="C22" s="45" t="s">
        <v>30</v>
      </c>
      <c r="D22" s="26"/>
      <c r="E22" s="26"/>
      <c r="F22" s="26"/>
      <c r="G22" s="26"/>
      <c r="H22" s="26"/>
      <c r="I22" s="26"/>
      <c r="J22" s="22"/>
      <c r="K22" s="22"/>
      <c r="L22" s="27"/>
      <c r="M22" s="28">
        <f t="shared" si="2"/>
        <v>0</v>
      </c>
      <c r="N22" s="28">
        <f t="shared" si="3"/>
        <v>0</v>
      </c>
      <c r="O22" s="28">
        <f t="shared" si="0"/>
        <v>0</v>
      </c>
      <c r="P22" s="28">
        <f t="shared" ca="1" si="9"/>
        <v>0</v>
      </c>
      <c r="Q22" s="28">
        <f t="shared" ca="1" si="1"/>
        <v>0</v>
      </c>
      <c r="R22" s="28">
        <f t="shared" ca="1" si="10"/>
        <v>0</v>
      </c>
      <c r="S22" s="4"/>
      <c r="CA22" s="17"/>
      <c r="CB22" s="17"/>
      <c r="CC22" s="17"/>
      <c r="CD22" s="17"/>
      <c r="CE22" s="17"/>
      <c r="CF22" s="17"/>
      <c r="CG22" s="17"/>
      <c r="CH22" s="17"/>
      <c r="CI22" s="17"/>
      <c r="CJ22" s="17"/>
      <c r="CK22" s="17"/>
    </row>
    <row r="23" spans="1:89" s="3" customFormat="1" ht="20" customHeight="1" x14ac:dyDescent="0.25">
      <c r="A23" s="4"/>
      <c r="B23" s="36">
        <v>15</v>
      </c>
      <c r="C23" s="45" t="s">
        <v>31</v>
      </c>
      <c r="D23" s="26"/>
      <c r="E23" s="26"/>
      <c r="F23" s="26"/>
      <c r="G23" s="26"/>
      <c r="H23" s="26"/>
      <c r="I23" s="26"/>
      <c r="J23" s="22"/>
      <c r="K23" s="22"/>
      <c r="L23" s="27"/>
      <c r="M23" s="28">
        <f t="shared" si="2"/>
        <v>0</v>
      </c>
      <c r="N23" s="28">
        <f t="shared" si="3"/>
        <v>0</v>
      </c>
      <c r="O23" s="28">
        <f t="shared" si="0"/>
        <v>0</v>
      </c>
      <c r="P23" s="28">
        <f ca="1">IF(Q23-M23&lt;0,0,Q23-M23)</f>
        <v>0</v>
      </c>
      <c r="Q23" s="28">
        <f t="shared" ca="1" si="1"/>
        <v>0</v>
      </c>
      <c r="R23" s="28">
        <f t="shared" ca="1" si="10"/>
        <v>0</v>
      </c>
      <c r="S23" s="4"/>
      <c r="CA23" s="17"/>
      <c r="CB23" s="17"/>
      <c r="CC23" s="17"/>
      <c r="CD23" s="17"/>
      <c r="CE23" s="17"/>
      <c r="CF23" s="17"/>
      <c r="CG23" s="17"/>
      <c r="CH23" s="17"/>
      <c r="CI23" s="17"/>
      <c r="CJ23" s="17"/>
      <c r="CK23" s="17"/>
    </row>
    <row r="24" spans="1:89" s="3" customFormat="1" ht="20" customHeight="1" x14ac:dyDescent="0.25">
      <c r="A24" s="4"/>
      <c r="B24" s="36">
        <v>16</v>
      </c>
      <c r="C24" s="45" t="s">
        <v>32</v>
      </c>
      <c r="D24" s="26"/>
      <c r="E24" s="26"/>
      <c r="F24" s="26"/>
      <c r="G24" s="26"/>
      <c r="H24" s="26"/>
      <c r="I24" s="26"/>
      <c r="J24" s="22"/>
      <c r="K24" s="22"/>
      <c r="L24" s="27"/>
      <c r="M24" s="28">
        <f t="shared" si="2"/>
        <v>0</v>
      </c>
      <c r="N24" s="28">
        <f t="shared" si="3"/>
        <v>0</v>
      </c>
      <c r="O24" s="28">
        <f>N24+M24</f>
        <v>0</v>
      </c>
      <c r="P24" s="28">
        <f t="shared" ca="1" si="9"/>
        <v>0</v>
      </c>
      <c r="Q24" s="28">
        <f t="shared" ca="1" si="1"/>
        <v>0</v>
      </c>
      <c r="R24" s="28">
        <f t="shared" ca="1" si="10"/>
        <v>0</v>
      </c>
      <c r="S24" s="4"/>
      <c r="CA24" s="17"/>
      <c r="CB24" s="17"/>
      <c r="CC24" s="17"/>
      <c r="CD24" s="17"/>
      <c r="CE24" s="17"/>
      <c r="CF24" s="17"/>
      <c r="CG24" s="17"/>
      <c r="CH24" s="17"/>
      <c r="CI24" s="17"/>
      <c r="CJ24" s="17"/>
      <c r="CK24" s="17"/>
    </row>
    <row r="25" spans="1:89" s="3" customFormat="1" ht="20" customHeight="1" x14ac:dyDescent="0.25">
      <c r="A25" s="4"/>
      <c r="B25" s="36">
        <v>17</v>
      </c>
      <c r="C25" s="45" t="s">
        <v>35</v>
      </c>
      <c r="D25" s="26"/>
      <c r="E25" s="26"/>
      <c r="F25" s="26"/>
      <c r="G25" s="26"/>
      <c r="H25" s="26"/>
      <c r="I25" s="26"/>
      <c r="J25" s="22"/>
      <c r="K25" s="22"/>
      <c r="L25" s="27"/>
      <c r="M25" s="28">
        <f t="shared" si="2"/>
        <v>0</v>
      </c>
      <c r="N25" s="28">
        <f t="shared" si="3"/>
        <v>0</v>
      </c>
      <c r="O25" s="28">
        <f t="shared" si="0"/>
        <v>0</v>
      </c>
      <c r="P25" s="28">
        <f t="shared" ca="1" si="9"/>
        <v>0</v>
      </c>
      <c r="Q25" s="28">
        <f t="shared" ca="1" si="1"/>
        <v>0</v>
      </c>
      <c r="R25" s="28">
        <f t="shared" ca="1" si="10"/>
        <v>0</v>
      </c>
      <c r="S25" s="4"/>
      <c r="CA25" s="17"/>
      <c r="CB25" s="17"/>
      <c r="CC25" s="17"/>
      <c r="CD25" s="17"/>
      <c r="CE25" s="17"/>
      <c r="CF25" s="17"/>
      <c r="CG25" s="17"/>
      <c r="CH25" s="17"/>
      <c r="CI25" s="17"/>
      <c r="CJ25" s="17"/>
      <c r="CK25" s="17"/>
    </row>
    <row r="26" spans="1:89" s="3" customFormat="1" ht="20" customHeight="1" x14ac:dyDescent="0.25">
      <c r="A26" s="4"/>
      <c r="B26" s="36">
        <v>18</v>
      </c>
      <c r="C26" s="45" t="s">
        <v>36</v>
      </c>
      <c r="D26" s="26"/>
      <c r="E26" s="26"/>
      <c r="F26" s="26"/>
      <c r="G26" s="26"/>
      <c r="H26" s="26"/>
      <c r="I26" s="26"/>
      <c r="J26" s="22"/>
      <c r="K26" s="22"/>
      <c r="L26" s="27"/>
      <c r="M26" s="28">
        <f t="shared" si="2"/>
        <v>0</v>
      </c>
      <c r="N26" s="28">
        <f t="shared" si="3"/>
        <v>0</v>
      </c>
      <c r="O26" s="28">
        <f t="shared" si="0"/>
        <v>0</v>
      </c>
      <c r="P26" s="28">
        <f ca="1">IF(Q26-M26&lt;0,0,Q26-M26)</f>
        <v>0</v>
      </c>
      <c r="Q26" s="28">
        <f t="shared" ca="1" si="1"/>
        <v>0</v>
      </c>
      <c r="R26" s="28">
        <f ca="1">IF(ROUND(Q26-O26,5)&lt;0,0,ROUND(Q26-O26,5))</f>
        <v>0</v>
      </c>
      <c r="S26" s="4"/>
      <c r="CA26" s="17"/>
      <c r="CB26" s="17"/>
      <c r="CC26" s="17"/>
      <c r="CD26" s="17"/>
      <c r="CE26" s="17"/>
      <c r="CF26" s="17"/>
      <c r="CG26" s="17"/>
      <c r="CH26" s="17"/>
      <c r="CI26" s="17"/>
      <c r="CJ26" s="17"/>
      <c r="CK26" s="17"/>
    </row>
    <row r="27" spans="1:89" s="3" customFormat="1" ht="20" customHeight="1" x14ac:dyDescent="0.25">
      <c r="A27" s="4"/>
      <c r="B27" s="36">
        <v>19</v>
      </c>
      <c r="C27" s="45" t="s">
        <v>37</v>
      </c>
      <c r="D27" s="26"/>
      <c r="E27" s="26"/>
      <c r="F27" s="26"/>
      <c r="G27" s="26"/>
      <c r="H27" s="26"/>
      <c r="I27" s="26"/>
      <c r="J27" s="22"/>
      <c r="K27" s="22"/>
      <c r="L27" s="27"/>
      <c r="M27" s="28">
        <f t="shared" si="2"/>
        <v>0</v>
      </c>
      <c r="N27" s="28">
        <f t="shared" si="3"/>
        <v>0</v>
      </c>
      <c r="O27" s="28">
        <f t="shared" si="0"/>
        <v>0</v>
      </c>
      <c r="P27" s="28">
        <f t="shared" ca="1" si="9"/>
        <v>0</v>
      </c>
      <c r="Q27" s="28">
        <f t="shared" ca="1" si="1"/>
        <v>0</v>
      </c>
      <c r="R27" s="28">
        <f t="shared" ca="1" si="10"/>
        <v>0</v>
      </c>
      <c r="S27" s="4"/>
      <c r="CA27" s="17"/>
      <c r="CB27" s="17"/>
      <c r="CC27" s="17"/>
      <c r="CD27" s="17"/>
      <c r="CE27" s="17"/>
      <c r="CF27" s="17"/>
      <c r="CG27" s="17"/>
      <c r="CH27" s="17"/>
      <c r="CI27" s="17"/>
      <c r="CJ27" s="17"/>
      <c r="CK27" s="17"/>
    </row>
    <row r="28" spans="1:89" s="3" customFormat="1" ht="20" customHeight="1" x14ac:dyDescent="0.25">
      <c r="A28" s="4"/>
      <c r="B28" s="36">
        <v>20</v>
      </c>
      <c r="C28" s="45" t="s">
        <v>33</v>
      </c>
      <c r="D28" s="26"/>
      <c r="E28" s="26"/>
      <c r="F28" s="26"/>
      <c r="G28" s="26"/>
      <c r="H28" s="26"/>
      <c r="I28" s="36"/>
      <c r="J28" s="25"/>
      <c r="K28" s="25"/>
      <c r="L28" s="25"/>
      <c r="M28" s="28">
        <f>((J28+K28+L28)/3)</f>
        <v>0</v>
      </c>
      <c r="N28" s="28">
        <f t="shared" si="3"/>
        <v>0</v>
      </c>
      <c r="O28" s="28">
        <f>N28+M28</f>
        <v>0</v>
      </c>
      <c r="P28" s="28">
        <f>IF(Q28-M28&lt;0,0,Q28-M28)</f>
        <v>0</v>
      </c>
      <c r="Q28" s="29">
        <f>O28</f>
        <v>0</v>
      </c>
      <c r="R28" s="28">
        <f t="shared" si="10"/>
        <v>0</v>
      </c>
      <c r="S28" s="4"/>
      <c r="CA28" s="17"/>
      <c r="CB28" s="17"/>
      <c r="CC28" s="17"/>
      <c r="CD28" s="17"/>
      <c r="CE28" s="17"/>
      <c r="CF28" s="17"/>
      <c r="CG28" s="17"/>
      <c r="CH28" s="17"/>
      <c r="CI28" s="17"/>
      <c r="CJ28" s="17"/>
      <c r="CK28" s="17"/>
    </row>
    <row r="29" spans="1:89" ht="15.5" x14ac:dyDescent="0.35">
      <c r="B29" s="2" t="str">
        <f>IF(ROW($C$28)-ROW($C$8)&gt;25,"Limited to 25 Tasks","")</f>
        <v/>
      </c>
      <c r="J29"/>
      <c r="CH29" s="19"/>
    </row>
    <row r="30" spans="1:89" ht="409" customHeight="1" x14ac:dyDescent="0.25"/>
    <row r="31" spans="1:89" x14ac:dyDescent="0.25">
      <c r="BY31" s="1" t="s">
        <v>58</v>
      </c>
    </row>
    <row r="32" spans="1:89" ht="61" customHeight="1" x14ac:dyDescent="0.25"/>
    <row r="34" spans="10:89" ht="25.5" x14ac:dyDescent="0.5">
      <c r="T34" s="14" t="s">
        <v>54</v>
      </c>
    </row>
    <row r="35" spans="10:89" s="3" customFormat="1" ht="20" customHeight="1" x14ac:dyDescent="0.25">
      <c r="J35" s="15"/>
      <c r="CA35" s="17"/>
      <c r="CB35" s="17"/>
      <c r="CC35" s="17"/>
      <c r="CD35" s="17"/>
      <c r="CE35" s="17"/>
      <c r="CF35" s="17"/>
      <c r="CG35" s="17"/>
      <c r="CH35" s="17"/>
      <c r="CI35" s="17"/>
      <c r="CJ35" s="17"/>
      <c r="CK35" s="17"/>
    </row>
    <row r="36" spans="10:89" s="3" customFormat="1" ht="20" customHeight="1" x14ac:dyDescent="0.25">
      <c r="J36" s="15"/>
      <c r="T36" s="60" t="s">
        <v>55</v>
      </c>
      <c r="U36" s="60"/>
      <c r="V36" s="60"/>
      <c r="W36" s="60"/>
      <c r="X36" s="60"/>
      <c r="Y36" s="60"/>
      <c r="Z36" s="4"/>
      <c r="AA36" s="60" t="s">
        <v>56</v>
      </c>
      <c r="AB36" s="60"/>
      <c r="AC36" s="60"/>
      <c r="AD36" s="60"/>
      <c r="AE36" s="60"/>
      <c r="AF36" s="60"/>
      <c r="AG36" s="60"/>
      <c r="AH36" s="60"/>
      <c r="AI36" s="60"/>
      <c r="AJ36" s="60"/>
      <c r="AK36" s="60"/>
      <c r="AL36" s="60"/>
      <c r="AM36" s="60"/>
      <c r="AN36" s="60"/>
      <c r="AO36" s="60"/>
      <c r="AP36" s="60"/>
      <c r="AQ36" s="60"/>
      <c r="AR36" s="60"/>
      <c r="AS36" s="60"/>
      <c r="AT36" s="60"/>
      <c r="AU36" s="60"/>
      <c r="AV36" s="60"/>
      <c r="AW36" s="60"/>
      <c r="AX36" s="60"/>
      <c r="AY36" s="60"/>
      <c r="AZ36" s="4"/>
      <c r="BA36" s="60" t="s">
        <v>57</v>
      </c>
      <c r="BB36" s="60"/>
      <c r="BC36" s="60"/>
      <c r="BD36" s="60"/>
      <c r="BE36" s="60"/>
      <c r="BF36" s="60"/>
      <c r="BG36" s="60"/>
      <c r="BH36" s="60"/>
      <c r="BI36" s="60"/>
      <c r="BJ36" s="60"/>
      <c r="BK36" s="60"/>
      <c r="BL36" s="60"/>
      <c r="BM36" s="60"/>
      <c r="BN36" s="60"/>
      <c r="BO36" s="60"/>
      <c r="BP36" s="60"/>
      <c r="BQ36" s="60"/>
      <c r="BR36" s="60"/>
      <c r="BS36" s="60"/>
      <c r="BT36" s="60"/>
      <c r="BU36" s="60"/>
      <c r="BV36" s="60"/>
      <c r="BW36" s="60"/>
      <c r="BX36" s="60"/>
      <c r="BY36" s="60"/>
      <c r="BZ36" s="4"/>
      <c r="CA36" s="20" t="s">
        <v>1</v>
      </c>
      <c r="CB36" s="20" t="s">
        <v>59</v>
      </c>
      <c r="CC36" s="21" t="s">
        <v>60</v>
      </c>
      <c r="CD36" s="21" t="s">
        <v>61</v>
      </c>
      <c r="CE36" s="20" t="s">
        <v>44</v>
      </c>
      <c r="CF36" s="21" t="s">
        <v>60</v>
      </c>
      <c r="CG36" s="21" t="s">
        <v>61</v>
      </c>
      <c r="CH36" s="20" t="s">
        <v>51</v>
      </c>
      <c r="CI36" s="20" t="s">
        <v>62</v>
      </c>
      <c r="CJ36" s="20" t="s">
        <v>62</v>
      </c>
      <c r="CK36" s="20" t="s">
        <v>63</v>
      </c>
    </row>
    <row r="37" spans="10:89" s="3" customFormat="1" ht="20" customHeight="1" x14ac:dyDescent="0.25">
      <c r="J37" s="15"/>
      <c r="T37" s="5">
        <f t="shared" ref="T37:T56" si="14">IF(D9="",0,INDEX($O$9:$O$28,MATCH(D9,$B$9:$B$28,0)))</f>
        <v>0</v>
      </c>
      <c r="U37" s="5">
        <f t="shared" ref="U37:U56" si="15">IF(E9="",0,INDEX($O$9:$O$28,MATCH(E9,$B$9:$B$28,0)))</f>
        <v>0</v>
      </c>
      <c r="V37" s="5">
        <f t="shared" ref="V37:V56" si="16">IF(F9="",0,INDEX($O$9:$O$28,MATCH(F9,$B$9:$B$28,0)))</f>
        <v>0</v>
      </c>
      <c r="W37" s="5">
        <f t="shared" ref="W37:W56" si="17">IF(G9="",0,INDEX($O$9:$O$28,MATCH(G9,$B$9:$B$28,0)))</f>
        <v>0</v>
      </c>
      <c r="X37" s="5">
        <f t="shared" ref="X37:X56" si="18">IF(H9="",0,INDEX($O$9:$O$28,MATCH(H9,$B$9:$B$28,0)))</f>
        <v>0</v>
      </c>
      <c r="Y37" s="5">
        <f t="shared" ref="Y37:Y56" si="19">IF(I9="",0,INDEX($O$9:$O$28,MATCH(I9,$B$9:$B$28,0)))</f>
        <v>0</v>
      </c>
      <c r="Z37" s="4"/>
      <c r="AA37" s="16" t="str">
        <f t="shared" ref="AA37:AY37" ca="1" si="20">IF(ISERROR(MATCH($B9,OFFSET($D$8,COLUMN(AA$36)-COLUMN($AA$36)+1,0,1,COLUMNS($D$8:$I$8)),0)),"",INDEX($B$9:$B$28,COLUMN(AA$36)-COLUMN($AA$36)+1))</f>
        <v/>
      </c>
      <c r="AB37" s="16" t="str">
        <f t="shared" ca="1" si="20"/>
        <v/>
      </c>
      <c r="AC37" s="16" t="str">
        <f t="shared" ca="1" si="20"/>
        <v/>
      </c>
      <c r="AD37" s="16" t="str">
        <f t="shared" ca="1" si="20"/>
        <v/>
      </c>
      <c r="AE37" s="16" t="str">
        <f t="shared" ca="1" si="20"/>
        <v/>
      </c>
      <c r="AF37" s="16" t="str">
        <f t="shared" ca="1" si="20"/>
        <v/>
      </c>
      <c r="AG37" s="16" t="str">
        <f t="shared" ca="1" si="20"/>
        <v/>
      </c>
      <c r="AH37" s="16" t="str">
        <f t="shared" ca="1" si="20"/>
        <v/>
      </c>
      <c r="AI37" s="16" t="str">
        <f t="shared" ca="1" si="20"/>
        <v/>
      </c>
      <c r="AJ37" s="16" t="str">
        <f t="shared" ca="1" si="20"/>
        <v/>
      </c>
      <c r="AK37" s="16" t="str">
        <f t="shared" ca="1" si="20"/>
        <v/>
      </c>
      <c r="AL37" s="16" t="str">
        <f t="shared" ca="1" si="20"/>
        <v/>
      </c>
      <c r="AM37" s="16" t="str">
        <f t="shared" ca="1" si="20"/>
        <v/>
      </c>
      <c r="AN37" s="16" t="str">
        <f t="shared" ca="1" si="20"/>
        <v/>
      </c>
      <c r="AO37" s="16" t="str">
        <f t="shared" ca="1" si="20"/>
        <v/>
      </c>
      <c r="AP37" s="16" t="str">
        <f t="shared" ca="1" si="20"/>
        <v/>
      </c>
      <c r="AQ37" s="16" t="str">
        <f t="shared" ca="1" si="20"/>
        <v/>
      </c>
      <c r="AR37" s="16" t="str">
        <f t="shared" ca="1" si="20"/>
        <v/>
      </c>
      <c r="AS37" s="16" t="str">
        <f t="shared" ca="1" si="20"/>
        <v/>
      </c>
      <c r="AT37" s="16" t="str">
        <f t="shared" ca="1" si="20"/>
        <v/>
      </c>
      <c r="AU37" s="16" t="str">
        <f t="shared" ca="1" si="20"/>
        <v/>
      </c>
      <c r="AV37" s="16" t="str">
        <f t="shared" ca="1" si="20"/>
        <v/>
      </c>
      <c r="AW37" s="16" t="str">
        <f t="shared" ca="1" si="20"/>
        <v/>
      </c>
      <c r="AX37" s="16" t="str">
        <f t="shared" ca="1" si="20"/>
        <v/>
      </c>
      <c r="AY37" s="16" t="str">
        <f t="shared" ca="1" si="20"/>
        <v/>
      </c>
      <c r="AZ37" s="4"/>
      <c r="BA37" s="5" t="str">
        <f t="shared" ref="BA37:BA56" ca="1" si="21">IF(AA37="","",INDEX($P$9:$P$28,MATCH(AA37,$B$9:$B$28,0)))</f>
        <v/>
      </c>
      <c r="BB37" s="5" t="str">
        <f t="shared" ref="BB37:BB56" ca="1" si="22">IF(AB37="","",INDEX($P$9:$P$28,MATCH(AB37,$B$9:$B$28,0)))</f>
        <v/>
      </c>
      <c r="BC37" s="5" t="str">
        <f t="shared" ref="BC37:BC56" ca="1" si="23">IF(AC37="","",INDEX($P$9:$P$28,MATCH(AC37,$B$9:$B$28,0)))</f>
        <v/>
      </c>
      <c r="BD37" s="5" t="str">
        <f t="shared" ref="BD37:BD56" ca="1" si="24">IF(AD37="","",INDEX($P$9:$P$28,MATCH(AD37,$B$9:$B$28,0)))</f>
        <v/>
      </c>
      <c r="BE37" s="5" t="str">
        <f t="shared" ref="BE37:BE56" ca="1" si="25">IF(AE37="","",INDEX($P$9:$P$28,MATCH(AE37,$B$9:$B$28,0)))</f>
        <v/>
      </c>
      <c r="BF37" s="5" t="str">
        <f t="shared" ref="BF37:BF56" ca="1" si="26">IF(AF37="","",INDEX($P$9:$P$28,MATCH(AF37,$B$9:$B$28,0)))</f>
        <v/>
      </c>
      <c r="BG37" s="5" t="str">
        <f t="shared" ref="BG37:BG56" ca="1" si="27">IF(AG37="","",INDEX($P$9:$P$28,MATCH(AG37,$B$9:$B$28,0)))</f>
        <v/>
      </c>
      <c r="BH37" s="5" t="str">
        <f t="shared" ref="BH37:BH56" ca="1" si="28">IF(AH37="","",INDEX($P$9:$P$28,MATCH(AH37,$B$9:$B$28,0)))</f>
        <v/>
      </c>
      <c r="BI37" s="5" t="str">
        <f t="shared" ref="BI37:BI56" ca="1" si="29">IF(AI37="","",INDEX($P$9:$P$28,MATCH(AI37,$B$9:$B$28,0)))</f>
        <v/>
      </c>
      <c r="BJ37" s="5" t="str">
        <f t="shared" ref="BJ37:BJ56" ca="1" si="30">IF(AJ37="","",INDEX($P$9:$P$28,MATCH(AJ37,$B$9:$B$28,0)))</f>
        <v/>
      </c>
      <c r="BK37" s="5" t="str">
        <f t="shared" ref="BK37:BK56" ca="1" si="31">IF(AK37="","",INDEX($P$9:$P$28,MATCH(AK37,$B$9:$B$28,0)))</f>
        <v/>
      </c>
      <c r="BL37" s="5" t="str">
        <f t="shared" ref="BL37:BL56" ca="1" si="32">IF(AL37="","",INDEX($P$9:$P$28,MATCH(AL37,$B$9:$B$28,0)))</f>
        <v/>
      </c>
      <c r="BM37" s="5" t="str">
        <f t="shared" ref="BM37:BM56" ca="1" si="33">IF(AM37="","",INDEX($P$9:$P$28,MATCH(AM37,$B$9:$B$28,0)))</f>
        <v/>
      </c>
      <c r="BN37" s="5" t="str">
        <f t="shared" ref="BN37:BN56" ca="1" si="34">IF(AN37="","",INDEX($P$9:$P$28,MATCH(AN37,$B$9:$B$28,0)))</f>
        <v/>
      </c>
      <c r="BO37" s="5" t="str">
        <f t="shared" ref="BO37:BO56" ca="1" si="35">IF(AO37="","",INDEX($P$9:$P$28,MATCH(AO37,$B$9:$B$28,0)))</f>
        <v/>
      </c>
      <c r="BP37" s="5" t="str">
        <f t="shared" ref="BP37:BP56" ca="1" si="36">IF(AP37="","",INDEX($P$9:$P$28,MATCH(AP37,$B$9:$B$28,0)))</f>
        <v/>
      </c>
      <c r="BQ37" s="5" t="str">
        <f t="shared" ref="BQ37:BQ56" ca="1" si="37">IF(AQ37="","",INDEX($P$9:$P$28,MATCH(AQ37,$B$9:$B$28,0)))</f>
        <v/>
      </c>
      <c r="BR37" s="5" t="str">
        <f t="shared" ref="BR37:BR56" ca="1" si="38">IF(AR37="","",INDEX($P$9:$P$28,MATCH(AR37,$B$9:$B$28,0)))</f>
        <v/>
      </c>
      <c r="BS37" s="5" t="str">
        <f t="shared" ref="BS37:BS56" ca="1" si="39">IF(AS37="","",INDEX($P$9:$P$28,MATCH(AS37,$B$9:$B$28,0)))</f>
        <v/>
      </c>
      <c r="BT37" s="5" t="str">
        <f t="shared" ref="BT37:BT56" ca="1" si="40">IF(AT37="","",INDEX($P$9:$P$28,MATCH(AT37,$B$9:$B$28,0)))</f>
        <v/>
      </c>
      <c r="BU37" s="5" t="str">
        <f t="shared" ref="BU37:BU56" ca="1" si="41">IF(AU37="","",INDEX($P$9:$P$28,MATCH(AU37,$B$9:$B$28,0)))</f>
        <v/>
      </c>
      <c r="BV37" s="5" t="str">
        <f t="shared" ref="BV37:BV56" ca="1" si="42">IF(AV37="","",INDEX($P$9:$P$28,MATCH(AV37,$B$9:$B$28,0)))</f>
        <v/>
      </c>
      <c r="BW37" s="5" t="str">
        <f t="shared" ref="BW37:BW56" ca="1" si="43">IF(AW37="","",INDEX($P$9:$P$28,MATCH(AW37,$B$9:$B$28,0)))</f>
        <v/>
      </c>
      <c r="BX37" s="5" t="str">
        <f t="shared" ref="BX37:BX56" ca="1" si="44">IF(AX37="","",INDEX($P$9:$P$28,MATCH(AX37,$B$9:$B$28,0)))</f>
        <v/>
      </c>
      <c r="BY37" s="5" t="str">
        <f t="shared" ref="BY37:BY56" ca="1" si="45">IF(AY37="","",INDEX($P$9:$P$28,MATCH(AY37,$B$9:$B$28,0)))</f>
        <v/>
      </c>
      <c r="BZ37" s="4"/>
      <c r="CA37" s="23" t="e">
        <f t="shared" ref="CA37:CA56" si="46">IF(C9="",NA(),IF(M9=0,NA(),N9))</f>
        <v>#N/A</v>
      </c>
      <c r="CB37" s="24" t="e">
        <f t="shared" ref="CB37:CB56" si="47">IF(C9="",NA(),IF(M9=0,NA(),IF(R9&lt;=0.01,M9,NA())))</f>
        <v>#N/A</v>
      </c>
      <c r="CC37" s="24" t="e">
        <f t="shared" ref="CC37:CC56" si="48">IF(C9="",NA(),IF(ISERROR(CB37),NA(),L9-M9))</f>
        <v>#N/A</v>
      </c>
      <c r="CD37" s="24" t="e">
        <f t="shared" ref="CD37:CD56" si="49">IF(C9="",NA(),IF(ISERROR(CB37),NA(),M9-J9))</f>
        <v>#N/A</v>
      </c>
      <c r="CE37" s="24" t="e">
        <f t="shared" ref="CE37:CE56" si="50">IF(C9="",NA(),IF(M9=0,NA(),IF(R9&gt;0,M9,NA())))</f>
        <v>#N/A</v>
      </c>
      <c r="CF37" s="24" t="e">
        <f t="shared" ref="CF37:CF56" si="51">IF(C9="",NA(),IF(ISERROR(CE37),NA(),L9-M9))</f>
        <v>#N/A</v>
      </c>
      <c r="CG37" s="24" t="e">
        <f t="shared" ref="CG37:CG56" si="52">IF(C9="",NA(),IF(ISERROR(CE37),NA(),M9-J9))</f>
        <v>#N/A</v>
      </c>
      <c r="CH37" s="23" t="e">
        <f t="shared" ref="CH37:CH56" si="53">IF(C9="",NA(),IF(M9=0,NA(),R9))</f>
        <v>#N/A</v>
      </c>
      <c r="CI37" s="23">
        <f t="shared" ref="CI37:CI56" ca="1" si="54">IF(C9="",NA(),IF(M9=0,Q9/5,NA()))</f>
        <v>0</v>
      </c>
      <c r="CJ37" s="23">
        <f t="shared" ref="CJ37:CJ56" ca="1" si="55">IF(C9="",NA(),IF(M9=0,Q9,NA()))</f>
        <v>0</v>
      </c>
      <c r="CK37" s="25">
        <v>-0.5</v>
      </c>
    </row>
    <row r="38" spans="10:89" s="3" customFormat="1" ht="20" customHeight="1" x14ac:dyDescent="0.25">
      <c r="J38" s="15"/>
      <c r="T38" s="5">
        <f t="shared" si="14"/>
        <v>0</v>
      </c>
      <c r="U38" s="5">
        <f t="shared" si="15"/>
        <v>0</v>
      </c>
      <c r="V38" s="5">
        <f t="shared" si="16"/>
        <v>0</v>
      </c>
      <c r="W38" s="5">
        <f t="shared" si="17"/>
        <v>0</v>
      </c>
      <c r="X38" s="5">
        <f t="shared" si="18"/>
        <v>0</v>
      </c>
      <c r="Y38" s="5">
        <f t="shared" si="19"/>
        <v>0</v>
      </c>
      <c r="Z38" s="4"/>
      <c r="AA38" s="16" t="str">
        <f t="shared" ref="AA38:AY38" ca="1" si="56">IF(ISERROR(MATCH($B10,OFFSET($D$8,COLUMN(AA$36)-COLUMN($AA$36)+1,0,1,COLUMNS($D$8:$I$8)),0)),"",INDEX($B$9:$B$28,COLUMN(AA$36)-COLUMN($AA$36)+1))</f>
        <v/>
      </c>
      <c r="AB38" s="16" t="str">
        <f t="shared" ca="1" si="56"/>
        <v/>
      </c>
      <c r="AC38" s="16" t="str">
        <f t="shared" ca="1" si="56"/>
        <v/>
      </c>
      <c r="AD38" s="16" t="str">
        <f t="shared" ca="1" si="56"/>
        <v/>
      </c>
      <c r="AE38" s="16" t="str">
        <f t="shared" ca="1" si="56"/>
        <v/>
      </c>
      <c r="AF38" s="16" t="str">
        <f t="shared" ca="1" si="56"/>
        <v/>
      </c>
      <c r="AG38" s="16" t="str">
        <f t="shared" ca="1" si="56"/>
        <v/>
      </c>
      <c r="AH38" s="16" t="str">
        <f t="shared" ca="1" si="56"/>
        <v/>
      </c>
      <c r="AI38" s="16" t="str">
        <f t="shared" ca="1" si="56"/>
        <v/>
      </c>
      <c r="AJ38" s="16" t="str">
        <f t="shared" ca="1" si="56"/>
        <v/>
      </c>
      <c r="AK38" s="16" t="str">
        <f t="shared" ca="1" si="56"/>
        <v/>
      </c>
      <c r="AL38" s="16" t="str">
        <f t="shared" ca="1" si="56"/>
        <v/>
      </c>
      <c r="AM38" s="16" t="str">
        <f t="shared" ca="1" si="56"/>
        <v/>
      </c>
      <c r="AN38" s="16" t="str">
        <f t="shared" ca="1" si="56"/>
        <v/>
      </c>
      <c r="AO38" s="16" t="str">
        <f t="shared" ca="1" si="56"/>
        <v/>
      </c>
      <c r="AP38" s="16" t="str">
        <f t="shared" ca="1" si="56"/>
        <v/>
      </c>
      <c r="AQ38" s="16" t="str">
        <f t="shared" ca="1" si="56"/>
        <v/>
      </c>
      <c r="AR38" s="16" t="str">
        <f t="shared" ca="1" si="56"/>
        <v/>
      </c>
      <c r="AS38" s="16" t="str">
        <f t="shared" ca="1" si="56"/>
        <v/>
      </c>
      <c r="AT38" s="16" t="str">
        <f t="shared" ca="1" si="56"/>
        <v/>
      </c>
      <c r="AU38" s="16" t="str">
        <f t="shared" ca="1" si="56"/>
        <v/>
      </c>
      <c r="AV38" s="16" t="str">
        <f t="shared" ca="1" si="56"/>
        <v/>
      </c>
      <c r="AW38" s="16" t="str">
        <f t="shared" ca="1" si="56"/>
        <v/>
      </c>
      <c r="AX38" s="16" t="str">
        <f t="shared" ca="1" si="56"/>
        <v/>
      </c>
      <c r="AY38" s="16" t="str">
        <f t="shared" ca="1" si="56"/>
        <v/>
      </c>
      <c r="AZ38" s="4"/>
      <c r="BA38" s="5" t="str">
        <f t="shared" ca="1" si="21"/>
        <v/>
      </c>
      <c r="BB38" s="5" t="str">
        <f t="shared" ca="1" si="22"/>
        <v/>
      </c>
      <c r="BC38" s="5" t="str">
        <f t="shared" ca="1" si="23"/>
        <v/>
      </c>
      <c r="BD38" s="5" t="str">
        <f t="shared" ca="1" si="24"/>
        <v/>
      </c>
      <c r="BE38" s="5" t="str">
        <f t="shared" ca="1" si="25"/>
        <v/>
      </c>
      <c r="BF38" s="5" t="str">
        <f t="shared" ca="1" si="26"/>
        <v/>
      </c>
      <c r="BG38" s="5" t="str">
        <f t="shared" ca="1" si="27"/>
        <v/>
      </c>
      <c r="BH38" s="5" t="str">
        <f t="shared" ca="1" si="28"/>
        <v/>
      </c>
      <c r="BI38" s="5" t="str">
        <f t="shared" ca="1" si="29"/>
        <v/>
      </c>
      <c r="BJ38" s="5" t="str">
        <f t="shared" ca="1" si="30"/>
        <v/>
      </c>
      <c r="BK38" s="5" t="str">
        <f t="shared" ca="1" si="31"/>
        <v/>
      </c>
      <c r="BL38" s="5" t="str">
        <f t="shared" ca="1" si="32"/>
        <v/>
      </c>
      <c r="BM38" s="5" t="str">
        <f t="shared" ca="1" si="33"/>
        <v/>
      </c>
      <c r="BN38" s="5" t="str">
        <f t="shared" ca="1" si="34"/>
        <v/>
      </c>
      <c r="BO38" s="5" t="str">
        <f t="shared" ca="1" si="35"/>
        <v/>
      </c>
      <c r="BP38" s="5" t="str">
        <f t="shared" ca="1" si="36"/>
        <v/>
      </c>
      <c r="BQ38" s="5" t="str">
        <f t="shared" ca="1" si="37"/>
        <v/>
      </c>
      <c r="BR38" s="5" t="str">
        <f t="shared" ca="1" si="38"/>
        <v/>
      </c>
      <c r="BS38" s="5" t="str">
        <f t="shared" ca="1" si="39"/>
        <v/>
      </c>
      <c r="BT38" s="5" t="str">
        <f t="shared" ca="1" si="40"/>
        <v/>
      </c>
      <c r="BU38" s="5" t="str">
        <f t="shared" ca="1" si="41"/>
        <v/>
      </c>
      <c r="BV38" s="5" t="str">
        <f t="shared" ca="1" si="42"/>
        <v/>
      </c>
      <c r="BW38" s="5" t="str">
        <f t="shared" ca="1" si="43"/>
        <v/>
      </c>
      <c r="BX38" s="5" t="str">
        <f t="shared" ca="1" si="44"/>
        <v/>
      </c>
      <c r="BY38" s="5" t="str">
        <f t="shared" ca="1" si="45"/>
        <v/>
      </c>
      <c r="BZ38" s="4"/>
      <c r="CA38" s="23" t="e">
        <f t="shared" si="46"/>
        <v>#N/A</v>
      </c>
      <c r="CB38" s="24" t="e">
        <f t="shared" si="47"/>
        <v>#N/A</v>
      </c>
      <c r="CC38" s="24" t="e">
        <f t="shared" si="48"/>
        <v>#N/A</v>
      </c>
      <c r="CD38" s="24" t="e">
        <f t="shared" si="49"/>
        <v>#N/A</v>
      </c>
      <c r="CE38" s="24" t="e">
        <f t="shared" si="50"/>
        <v>#N/A</v>
      </c>
      <c r="CF38" s="24" t="e">
        <f t="shared" si="51"/>
        <v>#N/A</v>
      </c>
      <c r="CG38" s="24" t="e">
        <f t="shared" si="52"/>
        <v>#N/A</v>
      </c>
      <c r="CH38" s="23" t="e">
        <f t="shared" si="53"/>
        <v>#N/A</v>
      </c>
      <c r="CI38" s="23">
        <f t="shared" ca="1" si="54"/>
        <v>0</v>
      </c>
      <c r="CJ38" s="23">
        <f t="shared" ca="1" si="55"/>
        <v>0</v>
      </c>
      <c r="CK38" s="25">
        <f ca="1">OFFSET(CK38,-1,0,1,1)+1</f>
        <v>0.5</v>
      </c>
    </row>
    <row r="39" spans="10:89" s="3" customFormat="1" ht="20" customHeight="1" x14ac:dyDescent="0.25">
      <c r="J39" s="15"/>
      <c r="T39" s="5">
        <f t="shared" si="14"/>
        <v>0</v>
      </c>
      <c r="U39" s="5">
        <f t="shared" si="15"/>
        <v>0</v>
      </c>
      <c r="V39" s="5">
        <f t="shared" si="16"/>
        <v>0</v>
      </c>
      <c r="W39" s="5">
        <f t="shared" si="17"/>
        <v>0</v>
      </c>
      <c r="X39" s="5">
        <f t="shared" si="18"/>
        <v>0</v>
      </c>
      <c r="Y39" s="5">
        <f t="shared" si="19"/>
        <v>0</v>
      </c>
      <c r="Z39" s="4"/>
      <c r="AA39" s="16" t="str">
        <f t="shared" ref="AA39:AY39" ca="1" si="57">IF(ISERROR(MATCH($B11,OFFSET($D$8,COLUMN(AA$36)-COLUMN($AA$36)+1,0,1,COLUMNS($D$8:$I$8)),0)),"",INDEX($B$9:$B$28,COLUMN(AA$36)-COLUMN($AA$36)+1))</f>
        <v/>
      </c>
      <c r="AB39" s="16" t="str">
        <f t="shared" ca="1" si="57"/>
        <v/>
      </c>
      <c r="AC39" s="16" t="str">
        <f t="shared" ca="1" si="57"/>
        <v/>
      </c>
      <c r="AD39" s="16" t="str">
        <f t="shared" ca="1" si="57"/>
        <v/>
      </c>
      <c r="AE39" s="16" t="str">
        <f t="shared" ca="1" si="57"/>
        <v/>
      </c>
      <c r="AF39" s="16" t="str">
        <f t="shared" ca="1" si="57"/>
        <v/>
      </c>
      <c r="AG39" s="16" t="str">
        <f t="shared" ca="1" si="57"/>
        <v/>
      </c>
      <c r="AH39" s="16" t="str">
        <f t="shared" ca="1" si="57"/>
        <v/>
      </c>
      <c r="AI39" s="16" t="str">
        <f t="shared" ca="1" si="57"/>
        <v/>
      </c>
      <c r="AJ39" s="16" t="str">
        <f t="shared" ca="1" si="57"/>
        <v/>
      </c>
      <c r="AK39" s="16" t="str">
        <f t="shared" ca="1" si="57"/>
        <v/>
      </c>
      <c r="AL39" s="16" t="str">
        <f t="shared" ca="1" si="57"/>
        <v/>
      </c>
      <c r="AM39" s="16" t="str">
        <f t="shared" ca="1" si="57"/>
        <v/>
      </c>
      <c r="AN39" s="16" t="str">
        <f t="shared" ca="1" si="57"/>
        <v/>
      </c>
      <c r="AO39" s="16" t="str">
        <f t="shared" ca="1" si="57"/>
        <v/>
      </c>
      <c r="AP39" s="16" t="str">
        <f t="shared" ca="1" si="57"/>
        <v/>
      </c>
      <c r="AQ39" s="16" t="str">
        <f t="shared" ca="1" si="57"/>
        <v/>
      </c>
      <c r="AR39" s="16" t="str">
        <f t="shared" ca="1" si="57"/>
        <v/>
      </c>
      <c r="AS39" s="16" t="str">
        <f t="shared" ca="1" si="57"/>
        <v/>
      </c>
      <c r="AT39" s="16" t="str">
        <f t="shared" ca="1" si="57"/>
        <v/>
      </c>
      <c r="AU39" s="16" t="str">
        <f t="shared" ca="1" si="57"/>
        <v/>
      </c>
      <c r="AV39" s="16" t="str">
        <f t="shared" ca="1" si="57"/>
        <v/>
      </c>
      <c r="AW39" s="16" t="str">
        <f t="shared" ca="1" si="57"/>
        <v/>
      </c>
      <c r="AX39" s="16" t="str">
        <f t="shared" ca="1" si="57"/>
        <v/>
      </c>
      <c r="AY39" s="16" t="str">
        <f t="shared" ca="1" si="57"/>
        <v/>
      </c>
      <c r="AZ39" s="4"/>
      <c r="BA39" s="5" t="str">
        <f t="shared" ca="1" si="21"/>
        <v/>
      </c>
      <c r="BB39" s="5" t="str">
        <f t="shared" ca="1" si="22"/>
        <v/>
      </c>
      <c r="BC39" s="5" t="str">
        <f t="shared" ca="1" si="23"/>
        <v/>
      </c>
      <c r="BD39" s="5" t="str">
        <f t="shared" ca="1" si="24"/>
        <v/>
      </c>
      <c r="BE39" s="5" t="str">
        <f t="shared" ca="1" si="25"/>
        <v/>
      </c>
      <c r="BF39" s="5" t="str">
        <f t="shared" ca="1" si="26"/>
        <v/>
      </c>
      <c r="BG39" s="5" t="str">
        <f t="shared" ca="1" si="27"/>
        <v/>
      </c>
      <c r="BH39" s="5" t="str">
        <f t="shared" ca="1" si="28"/>
        <v/>
      </c>
      <c r="BI39" s="5" t="str">
        <f t="shared" ca="1" si="29"/>
        <v/>
      </c>
      <c r="BJ39" s="5" t="str">
        <f t="shared" ca="1" si="30"/>
        <v/>
      </c>
      <c r="BK39" s="5" t="str">
        <f t="shared" ca="1" si="31"/>
        <v/>
      </c>
      <c r="BL39" s="5" t="str">
        <f t="shared" ca="1" si="32"/>
        <v/>
      </c>
      <c r="BM39" s="5" t="str">
        <f t="shared" ca="1" si="33"/>
        <v/>
      </c>
      <c r="BN39" s="5" t="str">
        <f t="shared" ca="1" si="34"/>
        <v/>
      </c>
      <c r="BO39" s="5" t="str">
        <f t="shared" ca="1" si="35"/>
        <v/>
      </c>
      <c r="BP39" s="5" t="str">
        <f t="shared" ca="1" si="36"/>
        <v/>
      </c>
      <c r="BQ39" s="5" t="str">
        <f t="shared" ca="1" si="37"/>
        <v/>
      </c>
      <c r="BR39" s="5" t="str">
        <f t="shared" ca="1" si="38"/>
        <v/>
      </c>
      <c r="BS39" s="5" t="str">
        <f t="shared" ca="1" si="39"/>
        <v/>
      </c>
      <c r="BT39" s="5" t="str">
        <f t="shared" ca="1" si="40"/>
        <v/>
      </c>
      <c r="BU39" s="5" t="str">
        <f t="shared" ca="1" si="41"/>
        <v/>
      </c>
      <c r="BV39" s="5" t="str">
        <f t="shared" ca="1" si="42"/>
        <v/>
      </c>
      <c r="BW39" s="5" t="str">
        <f t="shared" ca="1" si="43"/>
        <v/>
      </c>
      <c r="BX39" s="5" t="str">
        <f t="shared" ca="1" si="44"/>
        <v/>
      </c>
      <c r="BY39" s="5" t="str">
        <f t="shared" ca="1" si="45"/>
        <v/>
      </c>
      <c r="BZ39" s="4"/>
      <c r="CA39" s="23" t="e">
        <f t="shared" si="46"/>
        <v>#N/A</v>
      </c>
      <c r="CB39" s="24" t="e">
        <f t="shared" si="47"/>
        <v>#N/A</v>
      </c>
      <c r="CC39" s="24" t="e">
        <f t="shared" si="48"/>
        <v>#N/A</v>
      </c>
      <c r="CD39" s="24" t="e">
        <f t="shared" si="49"/>
        <v>#N/A</v>
      </c>
      <c r="CE39" s="24" t="e">
        <f t="shared" si="50"/>
        <v>#N/A</v>
      </c>
      <c r="CF39" s="24" t="e">
        <f t="shared" si="51"/>
        <v>#N/A</v>
      </c>
      <c r="CG39" s="24" t="e">
        <f t="shared" si="52"/>
        <v>#N/A</v>
      </c>
      <c r="CH39" s="23" t="e">
        <f t="shared" si="53"/>
        <v>#N/A</v>
      </c>
      <c r="CI39" s="23">
        <f t="shared" ca="1" si="54"/>
        <v>0</v>
      </c>
      <c r="CJ39" s="23">
        <f t="shared" ca="1" si="55"/>
        <v>0</v>
      </c>
      <c r="CK39" s="25">
        <f t="shared" ref="CK39:CK44" ca="1" si="58">OFFSET(CK39,-1,0,1,1)+1</f>
        <v>1.5</v>
      </c>
    </row>
    <row r="40" spans="10:89" s="3" customFormat="1" ht="20" customHeight="1" x14ac:dyDescent="0.25">
      <c r="J40" s="15"/>
      <c r="T40" s="5">
        <f t="shared" si="14"/>
        <v>0</v>
      </c>
      <c r="U40" s="5">
        <f t="shared" si="15"/>
        <v>0</v>
      </c>
      <c r="V40" s="5">
        <f t="shared" si="16"/>
        <v>0</v>
      </c>
      <c r="W40" s="5">
        <f t="shared" si="17"/>
        <v>0</v>
      </c>
      <c r="X40" s="5">
        <f t="shared" si="18"/>
        <v>0</v>
      </c>
      <c r="Y40" s="5">
        <f t="shared" si="19"/>
        <v>0</v>
      </c>
      <c r="Z40" s="4"/>
      <c r="AA40" s="16" t="str">
        <f t="shared" ref="AA40:AY40" ca="1" si="59">IF(ISERROR(MATCH($B12,OFFSET($D$8,COLUMN(AA$36)-COLUMN($AA$36)+1,0,1,COLUMNS($D$8:$I$8)),0)),"",INDEX($B$9:$B$28,COLUMN(AA$36)-COLUMN($AA$36)+1))</f>
        <v/>
      </c>
      <c r="AB40" s="16" t="str">
        <f t="shared" ca="1" si="59"/>
        <v/>
      </c>
      <c r="AC40" s="16" t="str">
        <f t="shared" ca="1" si="59"/>
        <v/>
      </c>
      <c r="AD40" s="16" t="str">
        <f t="shared" ca="1" si="59"/>
        <v/>
      </c>
      <c r="AE40" s="16" t="str">
        <f t="shared" ca="1" si="59"/>
        <v/>
      </c>
      <c r="AF40" s="16" t="str">
        <f t="shared" ca="1" si="59"/>
        <v/>
      </c>
      <c r="AG40" s="16" t="str">
        <f t="shared" ca="1" si="59"/>
        <v/>
      </c>
      <c r="AH40" s="16" t="str">
        <f t="shared" ca="1" si="59"/>
        <v/>
      </c>
      <c r="AI40" s="16" t="str">
        <f t="shared" ca="1" si="59"/>
        <v/>
      </c>
      <c r="AJ40" s="16" t="str">
        <f t="shared" ca="1" si="59"/>
        <v/>
      </c>
      <c r="AK40" s="16" t="str">
        <f t="shared" ca="1" si="59"/>
        <v/>
      </c>
      <c r="AL40" s="16" t="str">
        <f t="shared" ca="1" si="59"/>
        <v/>
      </c>
      <c r="AM40" s="16" t="str">
        <f t="shared" ca="1" si="59"/>
        <v/>
      </c>
      <c r="AN40" s="16" t="str">
        <f t="shared" ca="1" si="59"/>
        <v/>
      </c>
      <c r="AO40" s="16" t="str">
        <f t="shared" ca="1" si="59"/>
        <v/>
      </c>
      <c r="AP40" s="16" t="str">
        <f t="shared" ca="1" si="59"/>
        <v/>
      </c>
      <c r="AQ40" s="16" t="str">
        <f t="shared" ca="1" si="59"/>
        <v/>
      </c>
      <c r="AR40" s="16" t="str">
        <f t="shared" ca="1" si="59"/>
        <v/>
      </c>
      <c r="AS40" s="16" t="str">
        <f t="shared" ca="1" si="59"/>
        <v/>
      </c>
      <c r="AT40" s="16" t="str">
        <f t="shared" ca="1" si="59"/>
        <v/>
      </c>
      <c r="AU40" s="16" t="str">
        <f t="shared" ca="1" si="59"/>
        <v/>
      </c>
      <c r="AV40" s="16" t="str">
        <f t="shared" ca="1" si="59"/>
        <v/>
      </c>
      <c r="AW40" s="16" t="str">
        <f t="shared" ca="1" si="59"/>
        <v/>
      </c>
      <c r="AX40" s="16" t="str">
        <f t="shared" ca="1" si="59"/>
        <v/>
      </c>
      <c r="AY40" s="16" t="str">
        <f t="shared" ca="1" si="59"/>
        <v/>
      </c>
      <c r="AZ40" s="4"/>
      <c r="BA40" s="5" t="str">
        <f t="shared" ca="1" si="21"/>
        <v/>
      </c>
      <c r="BB40" s="5" t="str">
        <f t="shared" ca="1" si="22"/>
        <v/>
      </c>
      <c r="BC40" s="5" t="str">
        <f t="shared" ca="1" si="23"/>
        <v/>
      </c>
      <c r="BD40" s="5" t="str">
        <f t="shared" ca="1" si="24"/>
        <v/>
      </c>
      <c r="BE40" s="5" t="str">
        <f t="shared" ca="1" si="25"/>
        <v/>
      </c>
      <c r="BF40" s="5" t="str">
        <f t="shared" ca="1" si="26"/>
        <v/>
      </c>
      <c r="BG40" s="5" t="str">
        <f t="shared" ca="1" si="27"/>
        <v/>
      </c>
      <c r="BH40" s="5" t="str">
        <f t="shared" ca="1" si="28"/>
        <v/>
      </c>
      <c r="BI40" s="5" t="str">
        <f t="shared" ca="1" si="29"/>
        <v/>
      </c>
      <c r="BJ40" s="5" t="str">
        <f t="shared" ca="1" si="30"/>
        <v/>
      </c>
      <c r="BK40" s="5" t="str">
        <f t="shared" ca="1" si="31"/>
        <v/>
      </c>
      <c r="BL40" s="5" t="str">
        <f t="shared" ca="1" si="32"/>
        <v/>
      </c>
      <c r="BM40" s="5" t="str">
        <f t="shared" ca="1" si="33"/>
        <v/>
      </c>
      <c r="BN40" s="5" t="str">
        <f t="shared" ca="1" si="34"/>
        <v/>
      </c>
      <c r="BO40" s="5" t="str">
        <f t="shared" ca="1" si="35"/>
        <v/>
      </c>
      <c r="BP40" s="5" t="str">
        <f t="shared" ca="1" si="36"/>
        <v/>
      </c>
      <c r="BQ40" s="5" t="str">
        <f t="shared" ca="1" si="37"/>
        <v/>
      </c>
      <c r="BR40" s="5" t="str">
        <f t="shared" ca="1" si="38"/>
        <v/>
      </c>
      <c r="BS40" s="5" t="str">
        <f t="shared" ca="1" si="39"/>
        <v/>
      </c>
      <c r="BT40" s="5" t="str">
        <f t="shared" ca="1" si="40"/>
        <v/>
      </c>
      <c r="BU40" s="5" t="str">
        <f t="shared" ca="1" si="41"/>
        <v/>
      </c>
      <c r="BV40" s="5" t="str">
        <f t="shared" ca="1" si="42"/>
        <v/>
      </c>
      <c r="BW40" s="5" t="str">
        <f t="shared" ca="1" si="43"/>
        <v/>
      </c>
      <c r="BX40" s="5" t="str">
        <f t="shared" ca="1" si="44"/>
        <v/>
      </c>
      <c r="BY40" s="5" t="str">
        <f t="shared" ca="1" si="45"/>
        <v/>
      </c>
      <c r="BZ40" s="4"/>
      <c r="CA40" s="23" t="e">
        <f t="shared" si="46"/>
        <v>#N/A</v>
      </c>
      <c r="CB40" s="24" t="e">
        <f t="shared" si="47"/>
        <v>#N/A</v>
      </c>
      <c r="CC40" s="24" t="e">
        <f t="shared" si="48"/>
        <v>#N/A</v>
      </c>
      <c r="CD40" s="24" t="e">
        <f t="shared" si="49"/>
        <v>#N/A</v>
      </c>
      <c r="CE40" s="24" t="e">
        <f t="shared" si="50"/>
        <v>#N/A</v>
      </c>
      <c r="CF40" s="24" t="e">
        <f t="shared" si="51"/>
        <v>#N/A</v>
      </c>
      <c r="CG40" s="24" t="e">
        <f t="shared" si="52"/>
        <v>#N/A</v>
      </c>
      <c r="CH40" s="23" t="e">
        <f t="shared" si="53"/>
        <v>#N/A</v>
      </c>
      <c r="CI40" s="23">
        <f t="shared" ca="1" si="54"/>
        <v>0</v>
      </c>
      <c r="CJ40" s="23">
        <f t="shared" ca="1" si="55"/>
        <v>0</v>
      </c>
      <c r="CK40" s="25">
        <f ca="1">OFFSET(CK40,-1,0,1,1)+1</f>
        <v>2.5</v>
      </c>
    </row>
    <row r="41" spans="10:89" s="3" customFormat="1" ht="20" customHeight="1" x14ac:dyDescent="0.25">
      <c r="J41" s="15"/>
      <c r="T41" s="5">
        <f t="shared" si="14"/>
        <v>0</v>
      </c>
      <c r="U41" s="5">
        <f t="shared" si="15"/>
        <v>0</v>
      </c>
      <c r="V41" s="5">
        <f t="shared" si="16"/>
        <v>0</v>
      </c>
      <c r="W41" s="5">
        <f t="shared" si="17"/>
        <v>0</v>
      </c>
      <c r="X41" s="5">
        <f t="shared" si="18"/>
        <v>0</v>
      </c>
      <c r="Y41" s="5">
        <f t="shared" si="19"/>
        <v>0</v>
      </c>
      <c r="Z41" s="4"/>
      <c r="AA41" s="16" t="str">
        <f t="shared" ref="AA41:AY41" ca="1" si="60">IF(ISERROR(MATCH($B13,OFFSET($D$8,COLUMN(AA$36)-COLUMN($AA$36)+1,0,1,COLUMNS($D$8:$I$8)),0)),"",INDEX($B$9:$B$28,COLUMN(AA$36)-COLUMN($AA$36)+1))</f>
        <v/>
      </c>
      <c r="AB41" s="16" t="str">
        <f t="shared" ca="1" si="60"/>
        <v/>
      </c>
      <c r="AC41" s="16" t="str">
        <f t="shared" ca="1" si="60"/>
        <v/>
      </c>
      <c r="AD41" s="16" t="str">
        <f t="shared" ca="1" si="60"/>
        <v/>
      </c>
      <c r="AE41" s="16" t="str">
        <f t="shared" ca="1" si="60"/>
        <v/>
      </c>
      <c r="AF41" s="16" t="str">
        <f t="shared" ca="1" si="60"/>
        <v/>
      </c>
      <c r="AG41" s="16" t="str">
        <f t="shared" ca="1" si="60"/>
        <v/>
      </c>
      <c r="AH41" s="16" t="str">
        <f t="shared" ca="1" si="60"/>
        <v/>
      </c>
      <c r="AI41" s="16" t="str">
        <f t="shared" ca="1" si="60"/>
        <v/>
      </c>
      <c r="AJ41" s="16" t="str">
        <f t="shared" ca="1" si="60"/>
        <v/>
      </c>
      <c r="AK41" s="16" t="str">
        <f t="shared" ca="1" si="60"/>
        <v/>
      </c>
      <c r="AL41" s="16" t="str">
        <f t="shared" ca="1" si="60"/>
        <v/>
      </c>
      <c r="AM41" s="16" t="str">
        <f t="shared" ca="1" si="60"/>
        <v/>
      </c>
      <c r="AN41" s="16" t="str">
        <f t="shared" ca="1" si="60"/>
        <v/>
      </c>
      <c r="AO41" s="16" t="str">
        <f t="shared" ca="1" si="60"/>
        <v/>
      </c>
      <c r="AP41" s="16" t="str">
        <f t="shared" ca="1" si="60"/>
        <v/>
      </c>
      <c r="AQ41" s="16" t="str">
        <f t="shared" ca="1" si="60"/>
        <v/>
      </c>
      <c r="AR41" s="16" t="str">
        <f t="shared" ca="1" si="60"/>
        <v/>
      </c>
      <c r="AS41" s="16" t="str">
        <f t="shared" ca="1" si="60"/>
        <v/>
      </c>
      <c r="AT41" s="16" t="str">
        <f t="shared" ca="1" si="60"/>
        <v/>
      </c>
      <c r="AU41" s="16" t="str">
        <f t="shared" ca="1" si="60"/>
        <v/>
      </c>
      <c r="AV41" s="16" t="str">
        <f t="shared" ca="1" si="60"/>
        <v/>
      </c>
      <c r="AW41" s="16" t="str">
        <f t="shared" ca="1" si="60"/>
        <v/>
      </c>
      <c r="AX41" s="16" t="str">
        <f t="shared" ca="1" si="60"/>
        <v/>
      </c>
      <c r="AY41" s="16" t="str">
        <f t="shared" ca="1" si="60"/>
        <v/>
      </c>
      <c r="AZ41" s="4"/>
      <c r="BA41" s="5" t="str">
        <f t="shared" ca="1" si="21"/>
        <v/>
      </c>
      <c r="BB41" s="5" t="str">
        <f t="shared" ca="1" si="22"/>
        <v/>
      </c>
      <c r="BC41" s="5" t="str">
        <f t="shared" ca="1" si="23"/>
        <v/>
      </c>
      <c r="BD41" s="5" t="str">
        <f t="shared" ca="1" si="24"/>
        <v/>
      </c>
      <c r="BE41" s="5" t="str">
        <f t="shared" ca="1" si="25"/>
        <v/>
      </c>
      <c r="BF41" s="5" t="str">
        <f t="shared" ca="1" si="26"/>
        <v/>
      </c>
      <c r="BG41" s="5" t="str">
        <f t="shared" ca="1" si="27"/>
        <v/>
      </c>
      <c r="BH41" s="5" t="str">
        <f t="shared" ca="1" si="28"/>
        <v/>
      </c>
      <c r="BI41" s="5" t="str">
        <f t="shared" ca="1" si="29"/>
        <v/>
      </c>
      <c r="BJ41" s="5" t="str">
        <f t="shared" ca="1" si="30"/>
        <v/>
      </c>
      <c r="BK41" s="5" t="str">
        <f t="shared" ca="1" si="31"/>
        <v/>
      </c>
      <c r="BL41" s="5" t="str">
        <f t="shared" ca="1" si="32"/>
        <v/>
      </c>
      <c r="BM41" s="5" t="str">
        <f t="shared" ca="1" si="33"/>
        <v/>
      </c>
      <c r="BN41" s="5" t="str">
        <f t="shared" ca="1" si="34"/>
        <v/>
      </c>
      <c r="BO41" s="5" t="str">
        <f t="shared" ca="1" si="35"/>
        <v/>
      </c>
      <c r="BP41" s="5" t="str">
        <f t="shared" ca="1" si="36"/>
        <v/>
      </c>
      <c r="BQ41" s="5" t="str">
        <f t="shared" ca="1" si="37"/>
        <v/>
      </c>
      <c r="BR41" s="5" t="str">
        <f t="shared" ca="1" si="38"/>
        <v/>
      </c>
      <c r="BS41" s="5" t="str">
        <f t="shared" ca="1" si="39"/>
        <v/>
      </c>
      <c r="BT41" s="5" t="str">
        <f t="shared" ca="1" si="40"/>
        <v/>
      </c>
      <c r="BU41" s="5" t="str">
        <f t="shared" ca="1" si="41"/>
        <v/>
      </c>
      <c r="BV41" s="5" t="str">
        <f t="shared" ca="1" si="42"/>
        <v/>
      </c>
      <c r="BW41" s="5" t="str">
        <f t="shared" ca="1" si="43"/>
        <v/>
      </c>
      <c r="BX41" s="5" t="str">
        <f t="shared" ca="1" si="44"/>
        <v/>
      </c>
      <c r="BY41" s="5" t="str">
        <f t="shared" ca="1" si="45"/>
        <v/>
      </c>
      <c r="BZ41" s="4"/>
      <c r="CA41" s="23" t="e">
        <f t="shared" si="46"/>
        <v>#N/A</v>
      </c>
      <c r="CB41" s="24" t="e">
        <f t="shared" si="47"/>
        <v>#N/A</v>
      </c>
      <c r="CC41" s="24" t="e">
        <f t="shared" si="48"/>
        <v>#N/A</v>
      </c>
      <c r="CD41" s="24" t="e">
        <f t="shared" si="49"/>
        <v>#N/A</v>
      </c>
      <c r="CE41" s="24" t="e">
        <f t="shared" si="50"/>
        <v>#N/A</v>
      </c>
      <c r="CF41" s="24" t="e">
        <f t="shared" si="51"/>
        <v>#N/A</v>
      </c>
      <c r="CG41" s="24" t="e">
        <f t="shared" si="52"/>
        <v>#N/A</v>
      </c>
      <c r="CH41" s="23" t="e">
        <f t="shared" si="53"/>
        <v>#N/A</v>
      </c>
      <c r="CI41" s="23">
        <f t="shared" ca="1" si="54"/>
        <v>0</v>
      </c>
      <c r="CJ41" s="23">
        <f t="shared" ca="1" si="55"/>
        <v>0</v>
      </c>
      <c r="CK41" s="25">
        <f ca="1">OFFSET(CK41,-1,0,1,1)+1</f>
        <v>3.5</v>
      </c>
    </row>
    <row r="42" spans="10:89" s="3" customFormat="1" ht="20" customHeight="1" x14ac:dyDescent="0.25">
      <c r="J42" s="15"/>
      <c r="T42" s="5">
        <f t="shared" si="14"/>
        <v>0</v>
      </c>
      <c r="U42" s="5">
        <f t="shared" si="15"/>
        <v>0</v>
      </c>
      <c r="V42" s="5">
        <f t="shared" si="16"/>
        <v>0</v>
      </c>
      <c r="W42" s="5">
        <f t="shared" si="17"/>
        <v>0</v>
      </c>
      <c r="X42" s="5">
        <f t="shared" si="18"/>
        <v>0</v>
      </c>
      <c r="Y42" s="5">
        <f t="shared" si="19"/>
        <v>0</v>
      </c>
      <c r="Z42" s="4"/>
      <c r="AA42" s="16" t="str">
        <f t="shared" ref="AA42:AY42" ca="1" si="61">IF(ISERROR(MATCH($B14,OFFSET($D$8,COLUMN(AA$36)-COLUMN($AA$36)+1,0,1,COLUMNS($D$8:$I$8)),0)),"",INDEX($B$9:$B$28,COLUMN(AA$36)-COLUMN($AA$36)+1))</f>
        <v/>
      </c>
      <c r="AB42" s="16" t="str">
        <f t="shared" ca="1" si="61"/>
        <v/>
      </c>
      <c r="AC42" s="16" t="str">
        <f t="shared" ca="1" si="61"/>
        <v/>
      </c>
      <c r="AD42" s="16" t="str">
        <f t="shared" ca="1" si="61"/>
        <v/>
      </c>
      <c r="AE42" s="16" t="str">
        <f t="shared" ca="1" si="61"/>
        <v/>
      </c>
      <c r="AF42" s="16" t="str">
        <f t="shared" ca="1" si="61"/>
        <v/>
      </c>
      <c r="AG42" s="16" t="str">
        <f t="shared" ca="1" si="61"/>
        <v/>
      </c>
      <c r="AH42" s="16" t="str">
        <f t="shared" ca="1" si="61"/>
        <v/>
      </c>
      <c r="AI42" s="16" t="str">
        <f t="shared" ca="1" si="61"/>
        <v/>
      </c>
      <c r="AJ42" s="16" t="str">
        <f t="shared" ca="1" si="61"/>
        <v/>
      </c>
      <c r="AK42" s="16" t="str">
        <f t="shared" ca="1" si="61"/>
        <v/>
      </c>
      <c r="AL42" s="16" t="str">
        <f t="shared" ca="1" si="61"/>
        <v/>
      </c>
      <c r="AM42" s="16" t="str">
        <f t="shared" ca="1" si="61"/>
        <v/>
      </c>
      <c r="AN42" s="16" t="str">
        <f t="shared" ca="1" si="61"/>
        <v/>
      </c>
      <c r="AO42" s="16" t="str">
        <f t="shared" ca="1" si="61"/>
        <v/>
      </c>
      <c r="AP42" s="16" t="str">
        <f t="shared" ca="1" si="61"/>
        <v/>
      </c>
      <c r="AQ42" s="16" t="str">
        <f t="shared" ca="1" si="61"/>
        <v/>
      </c>
      <c r="AR42" s="16" t="str">
        <f t="shared" ca="1" si="61"/>
        <v/>
      </c>
      <c r="AS42" s="16" t="str">
        <f t="shared" ca="1" si="61"/>
        <v/>
      </c>
      <c r="AT42" s="16" t="str">
        <f t="shared" ca="1" si="61"/>
        <v/>
      </c>
      <c r="AU42" s="16" t="str">
        <f t="shared" ca="1" si="61"/>
        <v/>
      </c>
      <c r="AV42" s="16" t="str">
        <f t="shared" ca="1" si="61"/>
        <v/>
      </c>
      <c r="AW42" s="16" t="str">
        <f t="shared" ca="1" si="61"/>
        <v/>
      </c>
      <c r="AX42" s="16" t="str">
        <f t="shared" ca="1" si="61"/>
        <v/>
      </c>
      <c r="AY42" s="16" t="str">
        <f t="shared" ca="1" si="61"/>
        <v/>
      </c>
      <c r="AZ42" s="4"/>
      <c r="BA42" s="5" t="str">
        <f t="shared" ca="1" si="21"/>
        <v/>
      </c>
      <c r="BB42" s="5" t="str">
        <f t="shared" ca="1" si="22"/>
        <v/>
      </c>
      <c r="BC42" s="5" t="str">
        <f t="shared" ca="1" si="23"/>
        <v/>
      </c>
      <c r="BD42" s="5" t="str">
        <f t="shared" ca="1" si="24"/>
        <v/>
      </c>
      <c r="BE42" s="5" t="str">
        <f t="shared" ca="1" si="25"/>
        <v/>
      </c>
      <c r="BF42" s="5" t="str">
        <f t="shared" ca="1" si="26"/>
        <v/>
      </c>
      <c r="BG42" s="5" t="str">
        <f t="shared" ca="1" si="27"/>
        <v/>
      </c>
      <c r="BH42" s="5" t="str">
        <f t="shared" ca="1" si="28"/>
        <v/>
      </c>
      <c r="BI42" s="5" t="str">
        <f t="shared" ca="1" si="29"/>
        <v/>
      </c>
      <c r="BJ42" s="5" t="str">
        <f t="shared" ca="1" si="30"/>
        <v/>
      </c>
      <c r="BK42" s="5" t="str">
        <f t="shared" ca="1" si="31"/>
        <v/>
      </c>
      <c r="BL42" s="5" t="str">
        <f t="shared" ca="1" si="32"/>
        <v/>
      </c>
      <c r="BM42" s="5" t="str">
        <f t="shared" ca="1" si="33"/>
        <v/>
      </c>
      <c r="BN42" s="5" t="str">
        <f t="shared" ca="1" si="34"/>
        <v/>
      </c>
      <c r="BO42" s="5" t="str">
        <f t="shared" ca="1" si="35"/>
        <v/>
      </c>
      <c r="BP42" s="5" t="str">
        <f t="shared" ca="1" si="36"/>
        <v/>
      </c>
      <c r="BQ42" s="5" t="str">
        <f t="shared" ca="1" si="37"/>
        <v/>
      </c>
      <c r="BR42" s="5" t="str">
        <f t="shared" ca="1" si="38"/>
        <v/>
      </c>
      <c r="BS42" s="5" t="str">
        <f t="shared" ca="1" si="39"/>
        <v/>
      </c>
      <c r="BT42" s="5" t="str">
        <f t="shared" ca="1" si="40"/>
        <v/>
      </c>
      <c r="BU42" s="5" t="str">
        <f t="shared" ca="1" si="41"/>
        <v/>
      </c>
      <c r="BV42" s="5" t="str">
        <f t="shared" ca="1" si="42"/>
        <v/>
      </c>
      <c r="BW42" s="5" t="str">
        <f t="shared" ca="1" si="43"/>
        <v/>
      </c>
      <c r="BX42" s="5" t="str">
        <f t="shared" ca="1" si="44"/>
        <v/>
      </c>
      <c r="BY42" s="5" t="str">
        <f t="shared" ca="1" si="45"/>
        <v/>
      </c>
      <c r="BZ42" s="4"/>
      <c r="CA42" s="23" t="e">
        <f t="shared" si="46"/>
        <v>#N/A</v>
      </c>
      <c r="CB42" s="24" t="e">
        <f t="shared" si="47"/>
        <v>#N/A</v>
      </c>
      <c r="CC42" s="24" t="e">
        <f t="shared" si="48"/>
        <v>#N/A</v>
      </c>
      <c r="CD42" s="24" t="e">
        <f t="shared" si="49"/>
        <v>#N/A</v>
      </c>
      <c r="CE42" s="24" t="e">
        <f t="shared" si="50"/>
        <v>#N/A</v>
      </c>
      <c r="CF42" s="24" t="e">
        <f t="shared" si="51"/>
        <v>#N/A</v>
      </c>
      <c r="CG42" s="24" t="e">
        <f t="shared" si="52"/>
        <v>#N/A</v>
      </c>
      <c r="CH42" s="23" t="e">
        <f t="shared" si="53"/>
        <v>#N/A</v>
      </c>
      <c r="CI42" s="23">
        <f t="shared" ca="1" si="54"/>
        <v>0</v>
      </c>
      <c r="CJ42" s="23">
        <f t="shared" ca="1" si="55"/>
        <v>0</v>
      </c>
      <c r="CK42" s="25">
        <f t="shared" ca="1" si="58"/>
        <v>4.5</v>
      </c>
    </row>
    <row r="43" spans="10:89" s="3" customFormat="1" ht="20" customHeight="1" x14ac:dyDescent="0.25">
      <c r="J43" s="15"/>
      <c r="T43" s="5">
        <f t="shared" si="14"/>
        <v>0</v>
      </c>
      <c r="U43" s="5">
        <f t="shared" si="15"/>
        <v>0</v>
      </c>
      <c r="V43" s="5">
        <f t="shared" si="16"/>
        <v>0</v>
      </c>
      <c r="W43" s="5">
        <f t="shared" si="17"/>
        <v>0</v>
      </c>
      <c r="X43" s="5">
        <f t="shared" si="18"/>
        <v>0</v>
      </c>
      <c r="Y43" s="5">
        <f t="shared" si="19"/>
        <v>0</v>
      </c>
      <c r="Z43" s="4"/>
      <c r="AA43" s="16" t="str">
        <f t="shared" ref="AA43:AY43" ca="1" si="62">IF(ISERROR(MATCH($B15,OFFSET($D$8,COLUMN(AA$36)-COLUMN($AA$36)+1,0,1,COLUMNS($D$8:$I$8)),0)),"",INDEX($B$9:$B$28,COLUMN(AA$36)-COLUMN($AA$36)+1))</f>
        <v/>
      </c>
      <c r="AB43" s="16" t="str">
        <f t="shared" ca="1" si="62"/>
        <v/>
      </c>
      <c r="AC43" s="16" t="str">
        <f t="shared" ca="1" si="62"/>
        <v/>
      </c>
      <c r="AD43" s="16" t="str">
        <f t="shared" ca="1" si="62"/>
        <v/>
      </c>
      <c r="AE43" s="16" t="str">
        <f t="shared" ca="1" si="62"/>
        <v/>
      </c>
      <c r="AF43" s="16" t="str">
        <f t="shared" ca="1" si="62"/>
        <v/>
      </c>
      <c r="AG43" s="16" t="str">
        <f t="shared" ca="1" si="62"/>
        <v/>
      </c>
      <c r="AH43" s="16" t="str">
        <f t="shared" ca="1" si="62"/>
        <v/>
      </c>
      <c r="AI43" s="16" t="str">
        <f t="shared" ca="1" si="62"/>
        <v/>
      </c>
      <c r="AJ43" s="16" t="str">
        <f t="shared" ca="1" si="62"/>
        <v/>
      </c>
      <c r="AK43" s="16" t="str">
        <f t="shared" ca="1" si="62"/>
        <v/>
      </c>
      <c r="AL43" s="16" t="str">
        <f t="shared" ca="1" si="62"/>
        <v/>
      </c>
      <c r="AM43" s="16" t="str">
        <f t="shared" ca="1" si="62"/>
        <v/>
      </c>
      <c r="AN43" s="16" t="str">
        <f t="shared" ca="1" si="62"/>
        <v/>
      </c>
      <c r="AO43" s="16" t="str">
        <f t="shared" ca="1" si="62"/>
        <v/>
      </c>
      <c r="AP43" s="16" t="str">
        <f t="shared" ca="1" si="62"/>
        <v/>
      </c>
      <c r="AQ43" s="16" t="str">
        <f t="shared" ca="1" si="62"/>
        <v/>
      </c>
      <c r="AR43" s="16" t="str">
        <f t="shared" ca="1" si="62"/>
        <v/>
      </c>
      <c r="AS43" s="16" t="str">
        <f t="shared" ca="1" si="62"/>
        <v/>
      </c>
      <c r="AT43" s="16" t="str">
        <f t="shared" ca="1" si="62"/>
        <v/>
      </c>
      <c r="AU43" s="16" t="str">
        <f t="shared" ca="1" si="62"/>
        <v/>
      </c>
      <c r="AV43" s="16" t="str">
        <f t="shared" ca="1" si="62"/>
        <v/>
      </c>
      <c r="AW43" s="16" t="str">
        <f t="shared" ca="1" si="62"/>
        <v/>
      </c>
      <c r="AX43" s="16" t="str">
        <f t="shared" ca="1" si="62"/>
        <v/>
      </c>
      <c r="AY43" s="16" t="str">
        <f t="shared" ca="1" si="62"/>
        <v/>
      </c>
      <c r="AZ43" s="4"/>
      <c r="BA43" s="5" t="str">
        <f t="shared" ca="1" si="21"/>
        <v/>
      </c>
      <c r="BB43" s="5" t="str">
        <f t="shared" ca="1" si="22"/>
        <v/>
      </c>
      <c r="BC43" s="5" t="str">
        <f t="shared" ca="1" si="23"/>
        <v/>
      </c>
      <c r="BD43" s="5" t="str">
        <f t="shared" ca="1" si="24"/>
        <v/>
      </c>
      <c r="BE43" s="5" t="str">
        <f t="shared" ca="1" si="25"/>
        <v/>
      </c>
      <c r="BF43" s="5" t="str">
        <f t="shared" ca="1" si="26"/>
        <v/>
      </c>
      <c r="BG43" s="5" t="str">
        <f t="shared" ca="1" si="27"/>
        <v/>
      </c>
      <c r="BH43" s="5" t="str">
        <f t="shared" ca="1" si="28"/>
        <v/>
      </c>
      <c r="BI43" s="5" t="str">
        <f t="shared" ca="1" si="29"/>
        <v/>
      </c>
      <c r="BJ43" s="5" t="str">
        <f t="shared" ca="1" si="30"/>
        <v/>
      </c>
      <c r="BK43" s="5" t="str">
        <f t="shared" ca="1" si="31"/>
        <v/>
      </c>
      <c r="BL43" s="5" t="str">
        <f t="shared" ca="1" si="32"/>
        <v/>
      </c>
      <c r="BM43" s="5" t="str">
        <f t="shared" ca="1" si="33"/>
        <v/>
      </c>
      <c r="BN43" s="5" t="str">
        <f t="shared" ca="1" si="34"/>
        <v/>
      </c>
      <c r="BO43" s="5" t="str">
        <f t="shared" ca="1" si="35"/>
        <v/>
      </c>
      <c r="BP43" s="5" t="str">
        <f t="shared" ca="1" si="36"/>
        <v/>
      </c>
      <c r="BQ43" s="5" t="str">
        <f t="shared" ca="1" si="37"/>
        <v/>
      </c>
      <c r="BR43" s="5" t="str">
        <f t="shared" ca="1" si="38"/>
        <v/>
      </c>
      <c r="BS43" s="5" t="str">
        <f t="shared" ca="1" si="39"/>
        <v/>
      </c>
      <c r="BT43" s="5" t="str">
        <f t="shared" ca="1" si="40"/>
        <v/>
      </c>
      <c r="BU43" s="5" t="str">
        <f t="shared" ca="1" si="41"/>
        <v/>
      </c>
      <c r="BV43" s="5" t="str">
        <f t="shared" ca="1" si="42"/>
        <v/>
      </c>
      <c r="BW43" s="5" t="str">
        <f t="shared" ca="1" si="43"/>
        <v/>
      </c>
      <c r="BX43" s="5" t="str">
        <f t="shared" ca="1" si="44"/>
        <v/>
      </c>
      <c r="BY43" s="5" t="str">
        <f t="shared" ca="1" si="45"/>
        <v/>
      </c>
      <c r="BZ43" s="4"/>
      <c r="CA43" s="23" t="e">
        <f t="shared" si="46"/>
        <v>#N/A</v>
      </c>
      <c r="CB43" s="24" t="e">
        <f t="shared" si="47"/>
        <v>#N/A</v>
      </c>
      <c r="CC43" s="24" t="e">
        <f t="shared" si="48"/>
        <v>#N/A</v>
      </c>
      <c r="CD43" s="24" t="e">
        <f t="shared" si="49"/>
        <v>#N/A</v>
      </c>
      <c r="CE43" s="24" t="e">
        <f t="shared" si="50"/>
        <v>#N/A</v>
      </c>
      <c r="CF43" s="24" t="e">
        <f t="shared" si="51"/>
        <v>#N/A</v>
      </c>
      <c r="CG43" s="24" t="e">
        <f t="shared" si="52"/>
        <v>#N/A</v>
      </c>
      <c r="CH43" s="23" t="e">
        <f t="shared" si="53"/>
        <v>#N/A</v>
      </c>
      <c r="CI43" s="23">
        <f t="shared" ca="1" si="54"/>
        <v>0</v>
      </c>
      <c r="CJ43" s="23">
        <f t="shared" ca="1" si="55"/>
        <v>0</v>
      </c>
      <c r="CK43" s="25">
        <f t="shared" ca="1" si="58"/>
        <v>5.5</v>
      </c>
    </row>
    <row r="44" spans="10:89" s="3" customFormat="1" ht="20" customHeight="1" x14ac:dyDescent="0.25">
      <c r="J44" s="15"/>
      <c r="T44" s="5">
        <f t="shared" si="14"/>
        <v>0</v>
      </c>
      <c r="U44" s="5">
        <f t="shared" si="15"/>
        <v>0</v>
      </c>
      <c r="V44" s="5">
        <f t="shared" si="16"/>
        <v>0</v>
      </c>
      <c r="W44" s="5">
        <f t="shared" si="17"/>
        <v>0</v>
      </c>
      <c r="X44" s="5">
        <f t="shared" si="18"/>
        <v>0</v>
      </c>
      <c r="Y44" s="5">
        <f t="shared" si="19"/>
        <v>0</v>
      </c>
      <c r="Z44" s="4"/>
      <c r="AA44" s="16" t="str">
        <f t="shared" ref="AA44:AY44" ca="1" si="63">IF(ISERROR(MATCH($B16,OFFSET($D$8,COLUMN(AA$36)-COLUMN($AA$36)+1,0,1,COLUMNS($D$8:$I$8)),0)),"",INDEX($B$9:$B$28,COLUMN(AA$36)-COLUMN($AA$36)+1))</f>
        <v/>
      </c>
      <c r="AB44" s="16" t="str">
        <f t="shared" ca="1" si="63"/>
        <v/>
      </c>
      <c r="AC44" s="16" t="str">
        <f t="shared" ca="1" si="63"/>
        <v/>
      </c>
      <c r="AD44" s="16" t="str">
        <f t="shared" ca="1" si="63"/>
        <v/>
      </c>
      <c r="AE44" s="16" t="str">
        <f t="shared" ca="1" si="63"/>
        <v/>
      </c>
      <c r="AF44" s="16" t="str">
        <f t="shared" ca="1" si="63"/>
        <v/>
      </c>
      <c r="AG44" s="16" t="str">
        <f t="shared" ca="1" si="63"/>
        <v/>
      </c>
      <c r="AH44" s="16" t="str">
        <f t="shared" ca="1" si="63"/>
        <v/>
      </c>
      <c r="AI44" s="16" t="str">
        <f t="shared" ca="1" si="63"/>
        <v/>
      </c>
      <c r="AJ44" s="16" t="str">
        <f t="shared" ca="1" si="63"/>
        <v/>
      </c>
      <c r="AK44" s="16" t="str">
        <f t="shared" ca="1" si="63"/>
        <v/>
      </c>
      <c r="AL44" s="16" t="str">
        <f t="shared" ca="1" si="63"/>
        <v/>
      </c>
      <c r="AM44" s="16" t="str">
        <f t="shared" ca="1" si="63"/>
        <v/>
      </c>
      <c r="AN44" s="16" t="str">
        <f t="shared" ca="1" si="63"/>
        <v/>
      </c>
      <c r="AO44" s="16" t="str">
        <f t="shared" ca="1" si="63"/>
        <v/>
      </c>
      <c r="AP44" s="16" t="str">
        <f t="shared" ca="1" si="63"/>
        <v/>
      </c>
      <c r="AQ44" s="16" t="str">
        <f t="shared" ca="1" si="63"/>
        <v/>
      </c>
      <c r="AR44" s="16" t="str">
        <f t="shared" ca="1" si="63"/>
        <v/>
      </c>
      <c r="AS44" s="16" t="str">
        <f t="shared" ca="1" si="63"/>
        <v/>
      </c>
      <c r="AT44" s="16" t="str">
        <f t="shared" ca="1" si="63"/>
        <v/>
      </c>
      <c r="AU44" s="16" t="str">
        <f t="shared" ca="1" si="63"/>
        <v/>
      </c>
      <c r="AV44" s="16" t="str">
        <f t="shared" ca="1" si="63"/>
        <v/>
      </c>
      <c r="AW44" s="16" t="str">
        <f t="shared" ca="1" si="63"/>
        <v/>
      </c>
      <c r="AX44" s="16" t="str">
        <f t="shared" ca="1" si="63"/>
        <v/>
      </c>
      <c r="AY44" s="16" t="str">
        <f t="shared" ca="1" si="63"/>
        <v/>
      </c>
      <c r="AZ44" s="4"/>
      <c r="BA44" s="5" t="str">
        <f t="shared" ca="1" si="21"/>
        <v/>
      </c>
      <c r="BB44" s="5" t="str">
        <f t="shared" ca="1" si="22"/>
        <v/>
      </c>
      <c r="BC44" s="5" t="str">
        <f t="shared" ca="1" si="23"/>
        <v/>
      </c>
      <c r="BD44" s="5" t="str">
        <f t="shared" ca="1" si="24"/>
        <v/>
      </c>
      <c r="BE44" s="5" t="str">
        <f t="shared" ca="1" si="25"/>
        <v/>
      </c>
      <c r="BF44" s="5" t="str">
        <f t="shared" ca="1" si="26"/>
        <v/>
      </c>
      <c r="BG44" s="5" t="str">
        <f t="shared" ca="1" si="27"/>
        <v/>
      </c>
      <c r="BH44" s="5" t="str">
        <f t="shared" ca="1" si="28"/>
        <v/>
      </c>
      <c r="BI44" s="5" t="str">
        <f t="shared" ca="1" si="29"/>
        <v/>
      </c>
      <c r="BJ44" s="5" t="str">
        <f t="shared" ca="1" si="30"/>
        <v/>
      </c>
      <c r="BK44" s="5" t="str">
        <f t="shared" ca="1" si="31"/>
        <v/>
      </c>
      <c r="BL44" s="5" t="str">
        <f t="shared" ca="1" si="32"/>
        <v/>
      </c>
      <c r="BM44" s="5" t="str">
        <f t="shared" ca="1" si="33"/>
        <v/>
      </c>
      <c r="BN44" s="5" t="str">
        <f t="shared" ca="1" si="34"/>
        <v/>
      </c>
      <c r="BO44" s="5" t="str">
        <f t="shared" ca="1" si="35"/>
        <v/>
      </c>
      <c r="BP44" s="5" t="str">
        <f t="shared" ca="1" si="36"/>
        <v/>
      </c>
      <c r="BQ44" s="5" t="str">
        <f t="shared" ca="1" si="37"/>
        <v/>
      </c>
      <c r="BR44" s="5" t="str">
        <f t="shared" ca="1" si="38"/>
        <v/>
      </c>
      <c r="BS44" s="5" t="str">
        <f t="shared" ca="1" si="39"/>
        <v/>
      </c>
      <c r="BT44" s="5" t="str">
        <f t="shared" ca="1" si="40"/>
        <v/>
      </c>
      <c r="BU44" s="5" t="str">
        <f t="shared" ca="1" si="41"/>
        <v/>
      </c>
      <c r="BV44" s="5" t="str">
        <f t="shared" ca="1" si="42"/>
        <v/>
      </c>
      <c r="BW44" s="5" t="str">
        <f t="shared" ca="1" si="43"/>
        <v/>
      </c>
      <c r="BX44" s="5" t="str">
        <f t="shared" ca="1" si="44"/>
        <v/>
      </c>
      <c r="BY44" s="5" t="str">
        <f t="shared" ca="1" si="45"/>
        <v/>
      </c>
      <c r="BZ44" s="4"/>
      <c r="CA44" s="23" t="e">
        <f t="shared" si="46"/>
        <v>#N/A</v>
      </c>
      <c r="CB44" s="24" t="e">
        <f t="shared" si="47"/>
        <v>#N/A</v>
      </c>
      <c r="CC44" s="24" t="e">
        <f t="shared" si="48"/>
        <v>#N/A</v>
      </c>
      <c r="CD44" s="24" t="e">
        <f t="shared" si="49"/>
        <v>#N/A</v>
      </c>
      <c r="CE44" s="24" t="e">
        <f t="shared" si="50"/>
        <v>#N/A</v>
      </c>
      <c r="CF44" s="24" t="e">
        <f t="shared" si="51"/>
        <v>#N/A</v>
      </c>
      <c r="CG44" s="24" t="e">
        <f t="shared" si="52"/>
        <v>#N/A</v>
      </c>
      <c r="CH44" s="23" t="e">
        <f t="shared" si="53"/>
        <v>#N/A</v>
      </c>
      <c r="CI44" s="23">
        <f t="shared" ca="1" si="54"/>
        <v>0</v>
      </c>
      <c r="CJ44" s="23">
        <f t="shared" ca="1" si="55"/>
        <v>0</v>
      </c>
      <c r="CK44" s="25">
        <f t="shared" ca="1" si="58"/>
        <v>6.5</v>
      </c>
    </row>
    <row r="45" spans="10:89" s="3" customFormat="1" ht="20" customHeight="1" x14ac:dyDescent="0.25">
      <c r="J45" s="15"/>
      <c r="T45" s="5">
        <f t="shared" si="14"/>
        <v>0</v>
      </c>
      <c r="U45" s="5">
        <f t="shared" si="15"/>
        <v>0</v>
      </c>
      <c r="V45" s="5">
        <f t="shared" si="16"/>
        <v>0</v>
      </c>
      <c r="W45" s="5">
        <f t="shared" si="17"/>
        <v>0</v>
      </c>
      <c r="X45" s="5">
        <f t="shared" si="18"/>
        <v>0</v>
      </c>
      <c r="Y45" s="5">
        <f t="shared" si="19"/>
        <v>0</v>
      </c>
      <c r="Z45" s="4"/>
      <c r="AA45" s="16" t="str">
        <f t="shared" ref="AA45:AY45" ca="1" si="64">IF(ISERROR(MATCH($B17,OFFSET($D$8,COLUMN(AA$36)-COLUMN($AA$36)+1,0,1,COLUMNS($D$8:$I$8)),0)),"",INDEX($B$9:$B$28,COLUMN(AA$36)-COLUMN($AA$36)+1))</f>
        <v/>
      </c>
      <c r="AB45" s="16" t="str">
        <f t="shared" ca="1" si="64"/>
        <v/>
      </c>
      <c r="AC45" s="16" t="str">
        <f t="shared" ca="1" si="64"/>
        <v/>
      </c>
      <c r="AD45" s="16" t="str">
        <f t="shared" ca="1" si="64"/>
        <v/>
      </c>
      <c r="AE45" s="16" t="str">
        <f t="shared" ca="1" si="64"/>
        <v/>
      </c>
      <c r="AF45" s="16" t="str">
        <f t="shared" ca="1" si="64"/>
        <v/>
      </c>
      <c r="AG45" s="16" t="str">
        <f t="shared" ca="1" si="64"/>
        <v/>
      </c>
      <c r="AH45" s="16" t="str">
        <f t="shared" ca="1" si="64"/>
        <v/>
      </c>
      <c r="AI45" s="16" t="str">
        <f t="shared" ca="1" si="64"/>
        <v/>
      </c>
      <c r="AJ45" s="16" t="str">
        <f t="shared" ca="1" si="64"/>
        <v/>
      </c>
      <c r="AK45" s="16" t="str">
        <f t="shared" ca="1" si="64"/>
        <v/>
      </c>
      <c r="AL45" s="16" t="str">
        <f t="shared" ca="1" si="64"/>
        <v/>
      </c>
      <c r="AM45" s="16" t="str">
        <f t="shared" ca="1" si="64"/>
        <v/>
      </c>
      <c r="AN45" s="16" t="str">
        <f t="shared" ca="1" si="64"/>
        <v/>
      </c>
      <c r="AO45" s="16" t="str">
        <f t="shared" ca="1" si="64"/>
        <v/>
      </c>
      <c r="AP45" s="16" t="str">
        <f t="shared" ca="1" si="64"/>
        <v/>
      </c>
      <c r="AQ45" s="16" t="str">
        <f t="shared" ca="1" si="64"/>
        <v/>
      </c>
      <c r="AR45" s="16" t="str">
        <f t="shared" ca="1" si="64"/>
        <v/>
      </c>
      <c r="AS45" s="16" t="str">
        <f t="shared" ca="1" si="64"/>
        <v/>
      </c>
      <c r="AT45" s="16" t="str">
        <f t="shared" ca="1" si="64"/>
        <v/>
      </c>
      <c r="AU45" s="16" t="str">
        <f t="shared" ca="1" si="64"/>
        <v/>
      </c>
      <c r="AV45" s="16" t="str">
        <f t="shared" ca="1" si="64"/>
        <v/>
      </c>
      <c r="AW45" s="16" t="str">
        <f t="shared" ca="1" si="64"/>
        <v/>
      </c>
      <c r="AX45" s="16" t="str">
        <f t="shared" ca="1" si="64"/>
        <v/>
      </c>
      <c r="AY45" s="16" t="str">
        <f t="shared" ca="1" si="64"/>
        <v/>
      </c>
      <c r="AZ45" s="4"/>
      <c r="BA45" s="5" t="str">
        <f t="shared" ca="1" si="21"/>
        <v/>
      </c>
      <c r="BB45" s="5" t="str">
        <f t="shared" ca="1" si="22"/>
        <v/>
      </c>
      <c r="BC45" s="5" t="str">
        <f t="shared" ca="1" si="23"/>
        <v/>
      </c>
      <c r="BD45" s="5" t="str">
        <f t="shared" ca="1" si="24"/>
        <v/>
      </c>
      <c r="BE45" s="5" t="str">
        <f t="shared" ca="1" si="25"/>
        <v/>
      </c>
      <c r="BF45" s="5" t="str">
        <f t="shared" ca="1" si="26"/>
        <v/>
      </c>
      <c r="BG45" s="5" t="str">
        <f t="shared" ca="1" si="27"/>
        <v/>
      </c>
      <c r="BH45" s="5" t="str">
        <f t="shared" ca="1" si="28"/>
        <v/>
      </c>
      <c r="BI45" s="5" t="str">
        <f t="shared" ca="1" si="29"/>
        <v/>
      </c>
      <c r="BJ45" s="5" t="str">
        <f t="shared" ca="1" si="30"/>
        <v/>
      </c>
      <c r="BK45" s="5" t="str">
        <f t="shared" ca="1" si="31"/>
        <v/>
      </c>
      <c r="BL45" s="5" t="str">
        <f t="shared" ca="1" si="32"/>
        <v/>
      </c>
      <c r="BM45" s="5" t="str">
        <f t="shared" ca="1" si="33"/>
        <v/>
      </c>
      <c r="BN45" s="5" t="str">
        <f t="shared" ca="1" si="34"/>
        <v/>
      </c>
      <c r="BO45" s="5" t="str">
        <f t="shared" ca="1" si="35"/>
        <v/>
      </c>
      <c r="BP45" s="5" t="str">
        <f t="shared" ca="1" si="36"/>
        <v/>
      </c>
      <c r="BQ45" s="5" t="str">
        <f t="shared" ca="1" si="37"/>
        <v/>
      </c>
      <c r="BR45" s="5" t="str">
        <f t="shared" ca="1" si="38"/>
        <v/>
      </c>
      <c r="BS45" s="5" t="str">
        <f t="shared" ca="1" si="39"/>
        <v/>
      </c>
      <c r="BT45" s="5" t="str">
        <f t="shared" ca="1" si="40"/>
        <v/>
      </c>
      <c r="BU45" s="5" t="str">
        <f t="shared" ca="1" si="41"/>
        <v/>
      </c>
      <c r="BV45" s="5" t="str">
        <f t="shared" ca="1" si="42"/>
        <v/>
      </c>
      <c r="BW45" s="5" t="str">
        <f t="shared" ca="1" si="43"/>
        <v/>
      </c>
      <c r="BX45" s="5" t="str">
        <f t="shared" ca="1" si="44"/>
        <v/>
      </c>
      <c r="BY45" s="5" t="str">
        <f t="shared" ca="1" si="45"/>
        <v/>
      </c>
      <c r="BZ45" s="4"/>
      <c r="CA45" s="23" t="e">
        <f t="shared" si="46"/>
        <v>#N/A</v>
      </c>
      <c r="CB45" s="24" t="e">
        <f t="shared" si="47"/>
        <v>#N/A</v>
      </c>
      <c r="CC45" s="24" t="e">
        <f t="shared" si="48"/>
        <v>#N/A</v>
      </c>
      <c r="CD45" s="24" t="e">
        <f t="shared" si="49"/>
        <v>#N/A</v>
      </c>
      <c r="CE45" s="24" t="e">
        <f t="shared" si="50"/>
        <v>#N/A</v>
      </c>
      <c r="CF45" s="24" t="e">
        <f t="shared" si="51"/>
        <v>#N/A</v>
      </c>
      <c r="CG45" s="24" t="e">
        <f t="shared" si="52"/>
        <v>#N/A</v>
      </c>
      <c r="CH45" s="23" t="e">
        <f t="shared" si="53"/>
        <v>#N/A</v>
      </c>
      <c r="CI45" s="23">
        <f t="shared" ca="1" si="54"/>
        <v>0</v>
      </c>
      <c r="CJ45" s="23">
        <f t="shared" ca="1" si="55"/>
        <v>0</v>
      </c>
      <c r="CK45" s="25">
        <f ca="1">OFFSET(CK45,-1,0,1,1)+1</f>
        <v>7.5</v>
      </c>
    </row>
    <row r="46" spans="10:89" s="3" customFormat="1" ht="20" customHeight="1" x14ac:dyDescent="0.25">
      <c r="J46" s="15"/>
      <c r="T46" s="5">
        <f t="shared" si="14"/>
        <v>0</v>
      </c>
      <c r="U46" s="5">
        <f t="shared" si="15"/>
        <v>0</v>
      </c>
      <c r="V46" s="5">
        <f t="shared" si="16"/>
        <v>0</v>
      </c>
      <c r="W46" s="5">
        <f t="shared" si="17"/>
        <v>0</v>
      </c>
      <c r="X46" s="5">
        <f t="shared" si="18"/>
        <v>0</v>
      </c>
      <c r="Y46" s="5">
        <f t="shared" si="19"/>
        <v>0</v>
      </c>
      <c r="Z46" s="4"/>
      <c r="AA46" s="16" t="str">
        <f t="shared" ref="AA46:AY46" ca="1" si="65">IF(ISERROR(MATCH($B18,OFFSET($D$8,COLUMN(AA$36)-COLUMN($AA$36)+1,0,1,COLUMNS($D$8:$I$8)),0)),"",INDEX($B$9:$B$28,COLUMN(AA$36)-COLUMN($AA$36)+1))</f>
        <v/>
      </c>
      <c r="AB46" s="16" t="str">
        <f t="shared" ca="1" si="65"/>
        <v/>
      </c>
      <c r="AC46" s="16" t="str">
        <f t="shared" ca="1" si="65"/>
        <v/>
      </c>
      <c r="AD46" s="16" t="str">
        <f t="shared" ca="1" si="65"/>
        <v/>
      </c>
      <c r="AE46" s="16" t="str">
        <f t="shared" ca="1" si="65"/>
        <v/>
      </c>
      <c r="AF46" s="16" t="str">
        <f t="shared" ca="1" si="65"/>
        <v/>
      </c>
      <c r="AG46" s="16" t="str">
        <f t="shared" ca="1" si="65"/>
        <v/>
      </c>
      <c r="AH46" s="16" t="str">
        <f t="shared" ca="1" si="65"/>
        <v/>
      </c>
      <c r="AI46" s="16" t="str">
        <f t="shared" ca="1" si="65"/>
        <v/>
      </c>
      <c r="AJ46" s="16" t="str">
        <f t="shared" ca="1" si="65"/>
        <v/>
      </c>
      <c r="AK46" s="16" t="str">
        <f t="shared" ca="1" si="65"/>
        <v/>
      </c>
      <c r="AL46" s="16" t="str">
        <f t="shared" ca="1" si="65"/>
        <v/>
      </c>
      <c r="AM46" s="16" t="str">
        <f t="shared" ca="1" si="65"/>
        <v/>
      </c>
      <c r="AN46" s="16" t="str">
        <f t="shared" ca="1" si="65"/>
        <v/>
      </c>
      <c r="AO46" s="16" t="str">
        <f t="shared" ca="1" si="65"/>
        <v/>
      </c>
      <c r="AP46" s="16" t="str">
        <f t="shared" ca="1" si="65"/>
        <v/>
      </c>
      <c r="AQ46" s="16" t="str">
        <f t="shared" ca="1" si="65"/>
        <v/>
      </c>
      <c r="AR46" s="16" t="str">
        <f t="shared" ca="1" si="65"/>
        <v/>
      </c>
      <c r="AS46" s="16" t="str">
        <f t="shared" ca="1" si="65"/>
        <v/>
      </c>
      <c r="AT46" s="16" t="str">
        <f t="shared" ca="1" si="65"/>
        <v/>
      </c>
      <c r="AU46" s="16" t="str">
        <f t="shared" ca="1" si="65"/>
        <v/>
      </c>
      <c r="AV46" s="16" t="str">
        <f t="shared" ca="1" si="65"/>
        <v/>
      </c>
      <c r="AW46" s="16" t="str">
        <f t="shared" ca="1" si="65"/>
        <v/>
      </c>
      <c r="AX46" s="16" t="str">
        <f t="shared" ca="1" si="65"/>
        <v/>
      </c>
      <c r="AY46" s="16" t="str">
        <f t="shared" ca="1" si="65"/>
        <v/>
      </c>
      <c r="AZ46" s="4"/>
      <c r="BA46" s="5" t="str">
        <f t="shared" ca="1" si="21"/>
        <v/>
      </c>
      <c r="BB46" s="5" t="str">
        <f t="shared" ca="1" si="22"/>
        <v/>
      </c>
      <c r="BC46" s="5" t="str">
        <f t="shared" ca="1" si="23"/>
        <v/>
      </c>
      <c r="BD46" s="5" t="str">
        <f t="shared" ca="1" si="24"/>
        <v/>
      </c>
      <c r="BE46" s="5" t="str">
        <f t="shared" ca="1" si="25"/>
        <v/>
      </c>
      <c r="BF46" s="5" t="str">
        <f t="shared" ca="1" si="26"/>
        <v/>
      </c>
      <c r="BG46" s="5" t="str">
        <f t="shared" ca="1" si="27"/>
        <v/>
      </c>
      <c r="BH46" s="5" t="str">
        <f t="shared" ca="1" si="28"/>
        <v/>
      </c>
      <c r="BI46" s="5" t="str">
        <f t="shared" ca="1" si="29"/>
        <v/>
      </c>
      <c r="BJ46" s="5" t="str">
        <f t="shared" ca="1" si="30"/>
        <v/>
      </c>
      <c r="BK46" s="5" t="str">
        <f t="shared" ca="1" si="31"/>
        <v/>
      </c>
      <c r="BL46" s="5" t="str">
        <f t="shared" ca="1" si="32"/>
        <v/>
      </c>
      <c r="BM46" s="5" t="str">
        <f t="shared" ca="1" si="33"/>
        <v/>
      </c>
      <c r="BN46" s="5" t="str">
        <f t="shared" ca="1" si="34"/>
        <v/>
      </c>
      <c r="BO46" s="5" t="str">
        <f t="shared" ca="1" si="35"/>
        <v/>
      </c>
      <c r="BP46" s="5" t="str">
        <f t="shared" ca="1" si="36"/>
        <v/>
      </c>
      <c r="BQ46" s="5" t="str">
        <f t="shared" ca="1" si="37"/>
        <v/>
      </c>
      <c r="BR46" s="5" t="str">
        <f t="shared" ca="1" si="38"/>
        <v/>
      </c>
      <c r="BS46" s="5" t="str">
        <f t="shared" ca="1" si="39"/>
        <v/>
      </c>
      <c r="BT46" s="5" t="str">
        <f t="shared" ca="1" si="40"/>
        <v/>
      </c>
      <c r="BU46" s="5" t="str">
        <f t="shared" ca="1" si="41"/>
        <v/>
      </c>
      <c r="BV46" s="5" t="str">
        <f t="shared" ca="1" si="42"/>
        <v/>
      </c>
      <c r="BW46" s="5" t="str">
        <f t="shared" ca="1" si="43"/>
        <v/>
      </c>
      <c r="BX46" s="5" t="str">
        <f t="shared" ca="1" si="44"/>
        <v/>
      </c>
      <c r="BY46" s="5" t="str">
        <f t="shared" ca="1" si="45"/>
        <v/>
      </c>
      <c r="BZ46" s="4"/>
      <c r="CA46" s="23" t="e">
        <f t="shared" si="46"/>
        <v>#N/A</v>
      </c>
      <c r="CB46" s="24" t="e">
        <f t="shared" si="47"/>
        <v>#N/A</v>
      </c>
      <c r="CC46" s="24" t="e">
        <f t="shared" si="48"/>
        <v>#N/A</v>
      </c>
      <c r="CD46" s="24" t="e">
        <f t="shared" si="49"/>
        <v>#N/A</v>
      </c>
      <c r="CE46" s="24" t="e">
        <f t="shared" si="50"/>
        <v>#N/A</v>
      </c>
      <c r="CF46" s="24" t="e">
        <f t="shared" si="51"/>
        <v>#N/A</v>
      </c>
      <c r="CG46" s="24" t="e">
        <f t="shared" si="52"/>
        <v>#N/A</v>
      </c>
      <c r="CH46" s="23" t="e">
        <f t="shared" si="53"/>
        <v>#N/A</v>
      </c>
      <c r="CI46" s="23">
        <f t="shared" ca="1" si="54"/>
        <v>0</v>
      </c>
      <c r="CJ46" s="23">
        <f t="shared" ca="1" si="55"/>
        <v>0</v>
      </c>
      <c r="CK46" s="25">
        <f t="shared" ref="CK46:CK56" ca="1" si="66">OFFSET(CK46,-1,0,1,1)+1</f>
        <v>8.5</v>
      </c>
    </row>
    <row r="47" spans="10:89" s="3" customFormat="1" ht="20" customHeight="1" x14ac:dyDescent="0.25">
      <c r="J47" s="15"/>
      <c r="T47" s="5">
        <f t="shared" si="14"/>
        <v>0</v>
      </c>
      <c r="U47" s="5">
        <f t="shared" si="15"/>
        <v>0</v>
      </c>
      <c r="V47" s="5">
        <f t="shared" si="16"/>
        <v>0</v>
      </c>
      <c r="W47" s="5">
        <f t="shared" si="17"/>
        <v>0</v>
      </c>
      <c r="X47" s="5">
        <f t="shared" si="18"/>
        <v>0</v>
      </c>
      <c r="Y47" s="5">
        <f t="shared" si="19"/>
        <v>0</v>
      </c>
      <c r="Z47" s="4"/>
      <c r="AA47" s="16" t="str">
        <f t="shared" ref="AA47:AY47" ca="1" si="67">IF(ISERROR(MATCH($B19,OFFSET($D$8,COLUMN(AA$36)-COLUMN($AA$36)+1,0,1,COLUMNS($D$8:$I$8)),0)),"",INDEX($B$9:$B$28,COLUMN(AA$36)-COLUMN($AA$36)+1))</f>
        <v/>
      </c>
      <c r="AB47" s="16" t="str">
        <f t="shared" ca="1" si="67"/>
        <v/>
      </c>
      <c r="AC47" s="16" t="str">
        <f t="shared" ca="1" si="67"/>
        <v/>
      </c>
      <c r="AD47" s="16" t="str">
        <f t="shared" ca="1" si="67"/>
        <v/>
      </c>
      <c r="AE47" s="16" t="str">
        <f t="shared" ca="1" si="67"/>
        <v/>
      </c>
      <c r="AF47" s="16" t="str">
        <f t="shared" ca="1" si="67"/>
        <v/>
      </c>
      <c r="AG47" s="16" t="str">
        <f t="shared" ca="1" si="67"/>
        <v/>
      </c>
      <c r="AH47" s="16" t="str">
        <f t="shared" ca="1" si="67"/>
        <v/>
      </c>
      <c r="AI47" s="16" t="str">
        <f t="shared" ca="1" si="67"/>
        <v/>
      </c>
      <c r="AJ47" s="16" t="str">
        <f t="shared" ca="1" si="67"/>
        <v/>
      </c>
      <c r="AK47" s="16" t="str">
        <f t="shared" ca="1" si="67"/>
        <v/>
      </c>
      <c r="AL47" s="16" t="str">
        <f t="shared" ca="1" si="67"/>
        <v/>
      </c>
      <c r="AM47" s="16" t="str">
        <f t="shared" ca="1" si="67"/>
        <v/>
      </c>
      <c r="AN47" s="16" t="str">
        <f t="shared" ca="1" si="67"/>
        <v/>
      </c>
      <c r="AO47" s="16" t="str">
        <f t="shared" ca="1" si="67"/>
        <v/>
      </c>
      <c r="AP47" s="16" t="str">
        <f t="shared" ca="1" si="67"/>
        <v/>
      </c>
      <c r="AQ47" s="16" t="str">
        <f t="shared" ca="1" si="67"/>
        <v/>
      </c>
      <c r="AR47" s="16" t="str">
        <f t="shared" ca="1" si="67"/>
        <v/>
      </c>
      <c r="AS47" s="16" t="str">
        <f t="shared" ca="1" si="67"/>
        <v/>
      </c>
      <c r="AT47" s="16" t="str">
        <f t="shared" ca="1" si="67"/>
        <v/>
      </c>
      <c r="AU47" s="16" t="str">
        <f t="shared" ca="1" si="67"/>
        <v/>
      </c>
      <c r="AV47" s="16" t="str">
        <f t="shared" ca="1" si="67"/>
        <v/>
      </c>
      <c r="AW47" s="16" t="str">
        <f t="shared" ca="1" si="67"/>
        <v/>
      </c>
      <c r="AX47" s="16" t="str">
        <f t="shared" ca="1" si="67"/>
        <v/>
      </c>
      <c r="AY47" s="16" t="str">
        <f t="shared" ca="1" si="67"/>
        <v/>
      </c>
      <c r="AZ47" s="4"/>
      <c r="BA47" s="5" t="str">
        <f t="shared" ca="1" si="21"/>
        <v/>
      </c>
      <c r="BB47" s="5" t="str">
        <f t="shared" ca="1" si="22"/>
        <v/>
      </c>
      <c r="BC47" s="5" t="str">
        <f t="shared" ca="1" si="23"/>
        <v/>
      </c>
      <c r="BD47" s="5" t="str">
        <f t="shared" ca="1" si="24"/>
        <v/>
      </c>
      <c r="BE47" s="5" t="str">
        <f t="shared" ca="1" si="25"/>
        <v/>
      </c>
      <c r="BF47" s="5" t="str">
        <f t="shared" ca="1" si="26"/>
        <v/>
      </c>
      <c r="BG47" s="5" t="str">
        <f t="shared" ca="1" si="27"/>
        <v/>
      </c>
      <c r="BH47" s="5" t="str">
        <f t="shared" ca="1" si="28"/>
        <v/>
      </c>
      <c r="BI47" s="5" t="str">
        <f t="shared" ca="1" si="29"/>
        <v/>
      </c>
      <c r="BJ47" s="5" t="str">
        <f t="shared" ca="1" si="30"/>
        <v/>
      </c>
      <c r="BK47" s="5" t="str">
        <f t="shared" ca="1" si="31"/>
        <v/>
      </c>
      <c r="BL47" s="5" t="str">
        <f t="shared" ca="1" si="32"/>
        <v/>
      </c>
      <c r="BM47" s="5" t="str">
        <f t="shared" ca="1" si="33"/>
        <v/>
      </c>
      <c r="BN47" s="5" t="str">
        <f t="shared" ca="1" si="34"/>
        <v/>
      </c>
      <c r="BO47" s="5" t="str">
        <f t="shared" ca="1" si="35"/>
        <v/>
      </c>
      <c r="BP47" s="5" t="str">
        <f t="shared" ca="1" si="36"/>
        <v/>
      </c>
      <c r="BQ47" s="5" t="str">
        <f t="shared" ca="1" si="37"/>
        <v/>
      </c>
      <c r="BR47" s="5" t="str">
        <f t="shared" ca="1" si="38"/>
        <v/>
      </c>
      <c r="BS47" s="5" t="str">
        <f t="shared" ca="1" si="39"/>
        <v/>
      </c>
      <c r="BT47" s="5" t="str">
        <f t="shared" ca="1" si="40"/>
        <v/>
      </c>
      <c r="BU47" s="5" t="str">
        <f t="shared" ca="1" si="41"/>
        <v/>
      </c>
      <c r="BV47" s="5" t="str">
        <f t="shared" ca="1" si="42"/>
        <v/>
      </c>
      <c r="BW47" s="5" t="str">
        <f t="shared" ca="1" si="43"/>
        <v/>
      </c>
      <c r="BX47" s="5" t="str">
        <f t="shared" ca="1" si="44"/>
        <v/>
      </c>
      <c r="BY47" s="5" t="str">
        <f t="shared" ca="1" si="45"/>
        <v/>
      </c>
      <c r="BZ47" s="4"/>
      <c r="CA47" s="23" t="e">
        <f t="shared" si="46"/>
        <v>#N/A</v>
      </c>
      <c r="CB47" s="24" t="e">
        <f t="shared" si="47"/>
        <v>#N/A</v>
      </c>
      <c r="CC47" s="24" t="e">
        <f t="shared" si="48"/>
        <v>#N/A</v>
      </c>
      <c r="CD47" s="24" t="e">
        <f t="shared" si="49"/>
        <v>#N/A</v>
      </c>
      <c r="CE47" s="24" t="e">
        <f t="shared" si="50"/>
        <v>#N/A</v>
      </c>
      <c r="CF47" s="24" t="e">
        <f t="shared" si="51"/>
        <v>#N/A</v>
      </c>
      <c r="CG47" s="24" t="e">
        <f t="shared" si="52"/>
        <v>#N/A</v>
      </c>
      <c r="CH47" s="23" t="e">
        <f t="shared" si="53"/>
        <v>#N/A</v>
      </c>
      <c r="CI47" s="23">
        <f t="shared" ca="1" si="54"/>
        <v>0</v>
      </c>
      <c r="CJ47" s="23">
        <f t="shared" ca="1" si="55"/>
        <v>0</v>
      </c>
      <c r="CK47" s="25">
        <f ca="1">OFFSET(CK47,-1,0,1,1)+1</f>
        <v>9.5</v>
      </c>
    </row>
    <row r="48" spans="10:89" s="3" customFormat="1" ht="20" customHeight="1" x14ac:dyDescent="0.25">
      <c r="J48" s="15"/>
      <c r="T48" s="5">
        <f t="shared" si="14"/>
        <v>0</v>
      </c>
      <c r="U48" s="5">
        <f t="shared" si="15"/>
        <v>0</v>
      </c>
      <c r="V48" s="5">
        <f t="shared" si="16"/>
        <v>0</v>
      </c>
      <c r="W48" s="5">
        <f t="shared" si="17"/>
        <v>0</v>
      </c>
      <c r="X48" s="5">
        <f t="shared" si="18"/>
        <v>0</v>
      </c>
      <c r="Y48" s="5">
        <f t="shared" si="19"/>
        <v>0</v>
      </c>
      <c r="Z48" s="4"/>
      <c r="AA48" s="16" t="str">
        <f t="shared" ref="AA48:AY48" ca="1" si="68">IF(ISERROR(MATCH($B20,OFFSET($D$8,COLUMN(AA$36)-COLUMN($AA$36)+1,0,1,COLUMNS($D$8:$I$8)),0)),"",INDEX($B$9:$B$28,COLUMN(AA$36)-COLUMN($AA$36)+1))</f>
        <v/>
      </c>
      <c r="AB48" s="16" t="str">
        <f t="shared" ca="1" si="68"/>
        <v/>
      </c>
      <c r="AC48" s="16" t="str">
        <f t="shared" ca="1" si="68"/>
        <v/>
      </c>
      <c r="AD48" s="16" t="str">
        <f t="shared" ca="1" si="68"/>
        <v/>
      </c>
      <c r="AE48" s="16" t="str">
        <f t="shared" ca="1" si="68"/>
        <v/>
      </c>
      <c r="AF48" s="16" t="str">
        <f t="shared" ca="1" si="68"/>
        <v/>
      </c>
      <c r="AG48" s="16" t="str">
        <f t="shared" ca="1" si="68"/>
        <v/>
      </c>
      <c r="AH48" s="16" t="str">
        <f t="shared" ca="1" si="68"/>
        <v/>
      </c>
      <c r="AI48" s="16" t="str">
        <f t="shared" ca="1" si="68"/>
        <v/>
      </c>
      <c r="AJ48" s="16" t="str">
        <f t="shared" ca="1" si="68"/>
        <v/>
      </c>
      <c r="AK48" s="16" t="str">
        <f t="shared" ca="1" si="68"/>
        <v/>
      </c>
      <c r="AL48" s="16" t="str">
        <f t="shared" ca="1" si="68"/>
        <v/>
      </c>
      <c r="AM48" s="16" t="str">
        <f t="shared" ca="1" si="68"/>
        <v/>
      </c>
      <c r="AN48" s="16" t="str">
        <f t="shared" ca="1" si="68"/>
        <v/>
      </c>
      <c r="AO48" s="16" t="str">
        <f t="shared" ca="1" si="68"/>
        <v/>
      </c>
      <c r="AP48" s="16" t="str">
        <f t="shared" ca="1" si="68"/>
        <v/>
      </c>
      <c r="AQ48" s="16" t="str">
        <f t="shared" ca="1" si="68"/>
        <v/>
      </c>
      <c r="AR48" s="16" t="str">
        <f t="shared" ca="1" si="68"/>
        <v/>
      </c>
      <c r="AS48" s="16" t="str">
        <f t="shared" ca="1" si="68"/>
        <v/>
      </c>
      <c r="AT48" s="16" t="str">
        <f t="shared" ca="1" si="68"/>
        <v/>
      </c>
      <c r="AU48" s="16" t="str">
        <f t="shared" ca="1" si="68"/>
        <v/>
      </c>
      <c r="AV48" s="16" t="str">
        <f t="shared" ca="1" si="68"/>
        <v/>
      </c>
      <c r="AW48" s="16" t="str">
        <f t="shared" ca="1" si="68"/>
        <v/>
      </c>
      <c r="AX48" s="16" t="str">
        <f t="shared" ca="1" si="68"/>
        <v/>
      </c>
      <c r="AY48" s="16" t="str">
        <f t="shared" ca="1" si="68"/>
        <v/>
      </c>
      <c r="AZ48" s="4"/>
      <c r="BA48" s="5" t="str">
        <f t="shared" ca="1" si="21"/>
        <v/>
      </c>
      <c r="BB48" s="5" t="str">
        <f t="shared" ca="1" si="22"/>
        <v/>
      </c>
      <c r="BC48" s="5" t="str">
        <f t="shared" ca="1" si="23"/>
        <v/>
      </c>
      <c r="BD48" s="5" t="str">
        <f t="shared" ca="1" si="24"/>
        <v/>
      </c>
      <c r="BE48" s="5" t="str">
        <f t="shared" ca="1" si="25"/>
        <v/>
      </c>
      <c r="BF48" s="5" t="str">
        <f t="shared" ca="1" si="26"/>
        <v/>
      </c>
      <c r="BG48" s="5" t="str">
        <f t="shared" ca="1" si="27"/>
        <v/>
      </c>
      <c r="BH48" s="5" t="str">
        <f t="shared" ca="1" si="28"/>
        <v/>
      </c>
      <c r="BI48" s="5" t="str">
        <f t="shared" ca="1" si="29"/>
        <v/>
      </c>
      <c r="BJ48" s="5" t="str">
        <f t="shared" ca="1" si="30"/>
        <v/>
      </c>
      <c r="BK48" s="5" t="str">
        <f t="shared" ca="1" si="31"/>
        <v/>
      </c>
      <c r="BL48" s="5" t="str">
        <f t="shared" ca="1" si="32"/>
        <v/>
      </c>
      <c r="BM48" s="5" t="str">
        <f t="shared" ca="1" si="33"/>
        <v/>
      </c>
      <c r="BN48" s="5" t="str">
        <f t="shared" ca="1" si="34"/>
        <v/>
      </c>
      <c r="BO48" s="5" t="str">
        <f t="shared" ca="1" si="35"/>
        <v/>
      </c>
      <c r="BP48" s="5" t="str">
        <f t="shared" ca="1" si="36"/>
        <v/>
      </c>
      <c r="BQ48" s="5" t="str">
        <f t="shared" ca="1" si="37"/>
        <v/>
      </c>
      <c r="BR48" s="5" t="str">
        <f t="shared" ca="1" si="38"/>
        <v/>
      </c>
      <c r="BS48" s="5" t="str">
        <f t="shared" ca="1" si="39"/>
        <v/>
      </c>
      <c r="BT48" s="5" t="str">
        <f t="shared" ca="1" si="40"/>
        <v/>
      </c>
      <c r="BU48" s="5" t="str">
        <f t="shared" ca="1" si="41"/>
        <v/>
      </c>
      <c r="BV48" s="5" t="str">
        <f t="shared" ca="1" si="42"/>
        <v/>
      </c>
      <c r="BW48" s="5" t="str">
        <f t="shared" ca="1" si="43"/>
        <v/>
      </c>
      <c r="BX48" s="5" t="str">
        <f t="shared" ca="1" si="44"/>
        <v/>
      </c>
      <c r="BY48" s="5" t="str">
        <f t="shared" ca="1" si="45"/>
        <v/>
      </c>
      <c r="BZ48" s="4"/>
      <c r="CA48" s="23" t="e">
        <f t="shared" si="46"/>
        <v>#N/A</v>
      </c>
      <c r="CB48" s="24" t="e">
        <f t="shared" si="47"/>
        <v>#N/A</v>
      </c>
      <c r="CC48" s="24" t="e">
        <f t="shared" si="48"/>
        <v>#N/A</v>
      </c>
      <c r="CD48" s="24" t="e">
        <f t="shared" si="49"/>
        <v>#N/A</v>
      </c>
      <c r="CE48" s="24" t="e">
        <f t="shared" si="50"/>
        <v>#N/A</v>
      </c>
      <c r="CF48" s="24" t="e">
        <f t="shared" si="51"/>
        <v>#N/A</v>
      </c>
      <c r="CG48" s="24" t="e">
        <f t="shared" si="52"/>
        <v>#N/A</v>
      </c>
      <c r="CH48" s="23" t="e">
        <f t="shared" si="53"/>
        <v>#N/A</v>
      </c>
      <c r="CI48" s="23">
        <f t="shared" ca="1" si="54"/>
        <v>0</v>
      </c>
      <c r="CJ48" s="23">
        <f t="shared" ca="1" si="55"/>
        <v>0</v>
      </c>
      <c r="CK48" s="25">
        <f ca="1">OFFSET(CK48,-1,0,1,1)+1</f>
        <v>10.5</v>
      </c>
    </row>
    <row r="49" spans="10:89" s="3" customFormat="1" ht="20" customHeight="1" x14ac:dyDescent="0.25">
      <c r="J49" s="15"/>
      <c r="T49" s="5">
        <f t="shared" si="14"/>
        <v>0</v>
      </c>
      <c r="U49" s="5">
        <f t="shared" si="15"/>
        <v>0</v>
      </c>
      <c r="V49" s="5">
        <f t="shared" si="16"/>
        <v>0</v>
      </c>
      <c r="W49" s="5">
        <f t="shared" si="17"/>
        <v>0</v>
      </c>
      <c r="X49" s="5">
        <f t="shared" si="18"/>
        <v>0</v>
      </c>
      <c r="Y49" s="5">
        <f t="shared" si="19"/>
        <v>0</v>
      </c>
      <c r="Z49" s="4"/>
      <c r="AA49" s="16" t="str">
        <f t="shared" ref="AA49:AY49" ca="1" si="69">IF(ISERROR(MATCH($B21,OFFSET($D$8,COLUMN(AA$36)-COLUMN($AA$36)+1,0,1,COLUMNS($D$8:$I$8)),0)),"",INDEX($B$9:$B$28,COLUMN(AA$36)-COLUMN($AA$36)+1))</f>
        <v/>
      </c>
      <c r="AB49" s="16" t="str">
        <f t="shared" ca="1" si="69"/>
        <v/>
      </c>
      <c r="AC49" s="16" t="str">
        <f t="shared" ca="1" si="69"/>
        <v/>
      </c>
      <c r="AD49" s="16" t="str">
        <f t="shared" ca="1" si="69"/>
        <v/>
      </c>
      <c r="AE49" s="16" t="str">
        <f t="shared" ca="1" si="69"/>
        <v/>
      </c>
      <c r="AF49" s="16" t="str">
        <f t="shared" ca="1" si="69"/>
        <v/>
      </c>
      <c r="AG49" s="16" t="str">
        <f t="shared" ca="1" si="69"/>
        <v/>
      </c>
      <c r="AH49" s="16" t="str">
        <f t="shared" ca="1" si="69"/>
        <v/>
      </c>
      <c r="AI49" s="16" t="str">
        <f t="shared" ca="1" si="69"/>
        <v/>
      </c>
      <c r="AJ49" s="16" t="str">
        <f t="shared" ca="1" si="69"/>
        <v/>
      </c>
      <c r="AK49" s="16" t="str">
        <f t="shared" ca="1" si="69"/>
        <v/>
      </c>
      <c r="AL49" s="16" t="str">
        <f t="shared" ca="1" si="69"/>
        <v/>
      </c>
      <c r="AM49" s="16" t="str">
        <f t="shared" ca="1" si="69"/>
        <v/>
      </c>
      <c r="AN49" s="16" t="str">
        <f t="shared" ca="1" si="69"/>
        <v/>
      </c>
      <c r="AO49" s="16" t="str">
        <f t="shared" ca="1" si="69"/>
        <v/>
      </c>
      <c r="AP49" s="16" t="str">
        <f t="shared" ca="1" si="69"/>
        <v/>
      </c>
      <c r="AQ49" s="16" t="str">
        <f t="shared" ca="1" si="69"/>
        <v/>
      </c>
      <c r="AR49" s="16" t="str">
        <f t="shared" ca="1" si="69"/>
        <v/>
      </c>
      <c r="AS49" s="16" t="str">
        <f t="shared" ca="1" si="69"/>
        <v/>
      </c>
      <c r="AT49" s="16" t="str">
        <f t="shared" ca="1" si="69"/>
        <v/>
      </c>
      <c r="AU49" s="16" t="str">
        <f t="shared" ca="1" si="69"/>
        <v/>
      </c>
      <c r="AV49" s="16" t="str">
        <f t="shared" ca="1" si="69"/>
        <v/>
      </c>
      <c r="AW49" s="16" t="str">
        <f t="shared" ca="1" si="69"/>
        <v/>
      </c>
      <c r="AX49" s="16" t="str">
        <f t="shared" ca="1" si="69"/>
        <v/>
      </c>
      <c r="AY49" s="16" t="str">
        <f t="shared" ca="1" si="69"/>
        <v/>
      </c>
      <c r="AZ49" s="4"/>
      <c r="BA49" s="5" t="str">
        <f t="shared" ca="1" si="21"/>
        <v/>
      </c>
      <c r="BB49" s="5" t="str">
        <f t="shared" ca="1" si="22"/>
        <v/>
      </c>
      <c r="BC49" s="5" t="str">
        <f t="shared" ca="1" si="23"/>
        <v/>
      </c>
      <c r="BD49" s="5" t="str">
        <f t="shared" ca="1" si="24"/>
        <v/>
      </c>
      <c r="BE49" s="5" t="str">
        <f t="shared" ca="1" si="25"/>
        <v/>
      </c>
      <c r="BF49" s="5" t="str">
        <f t="shared" ca="1" si="26"/>
        <v/>
      </c>
      <c r="BG49" s="5" t="str">
        <f t="shared" ca="1" si="27"/>
        <v/>
      </c>
      <c r="BH49" s="5" t="str">
        <f t="shared" ca="1" si="28"/>
        <v/>
      </c>
      <c r="BI49" s="5" t="str">
        <f t="shared" ca="1" si="29"/>
        <v/>
      </c>
      <c r="BJ49" s="5" t="str">
        <f t="shared" ca="1" si="30"/>
        <v/>
      </c>
      <c r="BK49" s="5" t="str">
        <f t="shared" ca="1" si="31"/>
        <v/>
      </c>
      <c r="BL49" s="5" t="str">
        <f t="shared" ca="1" si="32"/>
        <v/>
      </c>
      <c r="BM49" s="5" t="str">
        <f t="shared" ca="1" si="33"/>
        <v/>
      </c>
      <c r="BN49" s="5" t="str">
        <f t="shared" ca="1" si="34"/>
        <v/>
      </c>
      <c r="BO49" s="5" t="str">
        <f t="shared" ca="1" si="35"/>
        <v/>
      </c>
      <c r="BP49" s="5" t="str">
        <f t="shared" ca="1" si="36"/>
        <v/>
      </c>
      <c r="BQ49" s="5" t="str">
        <f t="shared" ca="1" si="37"/>
        <v/>
      </c>
      <c r="BR49" s="5" t="str">
        <f t="shared" ca="1" si="38"/>
        <v/>
      </c>
      <c r="BS49" s="5" t="str">
        <f t="shared" ca="1" si="39"/>
        <v/>
      </c>
      <c r="BT49" s="5" t="str">
        <f t="shared" ca="1" si="40"/>
        <v/>
      </c>
      <c r="BU49" s="5" t="str">
        <f t="shared" ca="1" si="41"/>
        <v/>
      </c>
      <c r="BV49" s="5" t="str">
        <f t="shared" ca="1" si="42"/>
        <v/>
      </c>
      <c r="BW49" s="5" t="str">
        <f t="shared" ca="1" si="43"/>
        <v/>
      </c>
      <c r="BX49" s="5" t="str">
        <f t="shared" ca="1" si="44"/>
        <v/>
      </c>
      <c r="BY49" s="5" t="str">
        <f t="shared" ca="1" si="45"/>
        <v/>
      </c>
      <c r="BZ49" s="4"/>
      <c r="CA49" s="23" t="e">
        <f t="shared" si="46"/>
        <v>#N/A</v>
      </c>
      <c r="CB49" s="24" t="e">
        <f t="shared" si="47"/>
        <v>#N/A</v>
      </c>
      <c r="CC49" s="24" t="e">
        <f t="shared" si="48"/>
        <v>#N/A</v>
      </c>
      <c r="CD49" s="24" t="e">
        <f t="shared" si="49"/>
        <v>#N/A</v>
      </c>
      <c r="CE49" s="24" t="e">
        <f t="shared" si="50"/>
        <v>#N/A</v>
      </c>
      <c r="CF49" s="24" t="e">
        <f t="shared" si="51"/>
        <v>#N/A</v>
      </c>
      <c r="CG49" s="24" t="e">
        <f t="shared" si="52"/>
        <v>#N/A</v>
      </c>
      <c r="CH49" s="23" t="e">
        <f t="shared" si="53"/>
        <v>#N/A</v>
      </c>
      <c r="CI49" s="23">
        <f t="shared" ca="1" si="54"/>
        <v>0</v>
      </c>
      <c r="CJ49" s="23">
        <f t="shared" ca="1" si="55"/>
        <v>0</v>
      </c>
      <c r="CK49" s="25">
        <f t="shared" ca="1" si="66"/>
        <v>11.5</v>
      </c>
    </row>
    <row r="50" spans="10:89" s="3" customFormat="1" ht="20" customHeight="1" x14ac:dyDescent="0.25">
      <c r="J50" s="15"/>
      <c r="T50" s="5">
        <f t="shared" si="14"/>
        <v>0</v>
      </c>
      <c r="U50" s="5">
        <f t="shared" si="15"/>
        <v>0</v>
      </c>
      <c r="V50" s="5">
        <f t="shared" si="16"/>
        <v>0</v>
      </c>
      <c r="W50" s="5">
        <f t="shared" si="17"/>
        <v>0</v>
      </c>
      <c r="X50" s="5">
        <f t="shared" si="18"/>
        <v>0</v>
      </c>
      <c r="Y50" s="5">
        <f t="shared" si="19"/>
        <v>0</v>
      </c>
      <c r="Z50" s="4"/>
      <c r="AA50" s="16" t="str">
        <f t="shared" ref="AA50:AY50" ca="1" si="70">IF(ISERROR(MATCH($B22,OFFSET($D$8,COLUMN(AA$36)-COLUMN($AA$36)+1,0,1,COLUMNS($D$8:$I$8)),0)),"",INDEX($B$9:$B$28,COLUMN(AA$36)-COLUMN($AA$36)+1))</f>
        <v/>
      </c>
      <c r="AB50" s="16" t="str">
        <f t="shared" ca="1" si="70"/>
        <v/>
      </c>
      <c r="AC50" s="16" t="str">
        <f t="shared" ca="1" si="70"/>
        <v/>
      </c>
      <c r="AD50" s="16" t="str">
        <f t="shared" ca="1" si="70"/>
        <v/>
      </c>
      <c r="AE50" s="16" t="str">
        <f t="shared" ca="1" si="70"/>
        <v/>
      </c>
      <c r="AF50" s="16" t="str">
        <f t="shared" ca="1" si="70"/>
        <v/>
      </c>
      <c r="AG50" s="16" t="str">
        <f t="shared" ca="1" si="70"/>
        <v/>
      </c>
      <c r="AH50" s="16" t="str">
        <f t="shared" ca="1" si="70"/>
        <v/>
      </c>
      <c r="AI50" s="16" t="str">
        <f t="shared" ca="1" si="70"/>
        <v/>
      </c>
      <c r="AJ50" s="16" t="str">
        <f t="shared" ca="1" si="70"/>
        <v/>
      </c>
      <c r="AK50" s="16" t="str">
        <f t="shared" ca="1" si="70"/>
        <v/>
      </c>
      <c r="AL50" s="16" t="str">
        <f t="shared" ca="1" si="70"/>
        <v/>
      </c>
      <c r="AM50" s="16" t="str">
        <f t="shared" ca="1" si="70"/>
        <v/>
      </c>
      <c r="AN50" s="16" t="str">
        <f t="shared" ca="1" si="70"/>
        <v/>
      </c>
      <c r="AO50" s="16" t="str">
        <f t="shared" ca="1" si="70"/>
        <v/>
      </c>
      <c r="AP50" s="16" t="str">
        <f t="shared" ca="1" si="70"/>
        <v/>
      </c>
      <c r="AQ50" s="16" t="str">
        <f t="shared" ca="1" si="70"/>
        <v/>
      </c>
      <c r="AR50" s="16" t="str">
        <f t="shared" ca="1" si="70"/>
        <v/>
      </c>
      <c r="AS50" s="16" t="str">
        <f t="shared" ca="1" si="70"/>
        <v/>
      </c>
      <c r="AT50" s="16" t="str">
        <f t="shared" ca="1" si="70"/>
        <v/>
      </c>
      <c r="AU50" s="16" t="str">
        <f t="shared" ca="1" si="70"/>
        <v/>
      </c>
      <c r="AV50" s="16" t="str">
        <f t="shared" ca="1" si="70"/>
        <v/>
      </c>
      <c r="AW50" s="16" t="str">
        <f t="shared" ca="1" si="70"/>
        <v/>
      </c>
      <c r="AX50" s="16" t="str">
        <f t="shared" ca="1" si="70"/>
        <v/>
      </c>
      <c r="AY50" s="16" t="str">
        <f t="shared" ca="1" si="70"/>
        <v/>
      </c>
      <c r="AZ50" s="4"/>
      <c r="BA50" s="5" t="str">
        <f t="shared" ca="1" si="21"/>
        <v/>
      </c>
      <c r="BB50" s="5" t="str">
        <f t="shared" ca="1" si="22"/>
        <v/>
      </c>
      <c r="BC50" s="5" t="str">
        <f t="shared" ca="1" si="23"/>
        <v/>
      </c>
      <c r="BD50" s="5" t="str">
        <f t="shared" ca="1" si="24"/>
        <v/>
      </c>
      <c r="BE50" s="5" t="str">
        <f t="shared" ca="1" si="25"/>
        <v/>
      </c>
      <c r="BF50" s="5" t="str">
        <f t="shared" ca="1" si="26"/>
        <v/>
      </c>
      <c r="BG50" s="5" t="str">
        <f t="shared" ca="1" si="27"/>
        <v/>
      </c>
      <c r="BH50" s="5" t="str">
        <f t="shared" ca="1" si="28"/>
        <v/>
      </c>
      <c r="BI50" s="5" t="str">
        <f t="shared" ca="1" si="29"/>
        <v/>
      </c>
      <c r="BJ50" s="5" t="str">
        <f t="shared" ca="1" si="30"/>
        <v/>
      </c>
      <c r="BK50" s="5" t="str">
        <f t="shared" ca="1" si="31"/>
        <v/>
      </c>
      <c r="BL50" s="5" t="str">
        <f t="shared" ca="1" si="32"/>
        <v/>
      </c>
      <c r="BM50" s="5" t="str">
        <f t="shared" ca="1" si="33"/>
        <v/>
      </c>
      <c r="BN50" s="5" t="str">
        <f t="shared" ca="1" si="34"/>
        <v/>
      </c>
      <c r="BO50" s="5" t="str">
        <f t="shared" ca="1" si="35"/>
        <v/>
      </c>
      <c r="BP50" s="5" t="str">
        <f t="shared" ca="1" si="36"/>
        <v/>
      </c>
      <c r="BQ50" s="5" t="str">
        <f t="shared" ca="1" si="37"/>
        <v/>
      </c>
      <c r="BR50" s="5" t="str">
        <f t="shared" ca="1" si="38"/>
        <v/>
      </c>
      <c r="BS50" s="5" t="str">
        <f t="shared" ca="1" si="39"/>
        <v/>
      </c>
      <c r="BT50" s="5" t="str">
        <f t="shared" ca="1" si="40"/>
        <v/>
      </c>
      <c r="BU50" s="5" t="str">
        <f t="shared" ca="1" si="41"/>
        <v/>
      </c>
      <c r="BV50" s="5" t="str">
        <f t="shared" ca="1" si="42"/>
        <v/>
      </c>
      <c r="BW50" s="5" t="str">
        <f t="shared" ca="1" si="43"/>
        <v/>
      </c>
      <c r="BX50" s="5" t="str">
        <f t="shared" ca="1" si="44"/>
        <v/>
      </c>
      <c r="BY50" s="5" t="str">
        <f t="shared" ca="1" si="45"/>
        <v/>
      </c>
      <c r="BZ50" s="4"/>
      <c r="CA50" s="23" t="e">
        <f t="shared" si="46"/>
        <v>#N/A</v>
      </c>
      <c r="CB50" s="24" t="e">
        <f t="shared" si="47"/>
        <v>#N/A</v>
      </c>
      <c r="CC50" s="24" t="e">
        <f t="shared" si="48"/>
        <v>#N/A</v>
      </c>
      <c r="CD50" s="24" t="e">
        <f t="shared" si="49"/>
        <v>#N/A</v>
      </c>
      <c r="CE50" s="24" t="e">
        <f t="shared" si="50"/>
        <v>#N/A</v>
      </c>
      <c r="CF50" s="24" t="e">
        <f t="shared" si="51"/>
        <v>#N/A</v>
      </c>
      <c r="CG50" s="24" t="e">
        <f t="shared" si="52"/>
        <v>#N/A</v>
      </c>
      <c r="CH50" s="23" t="e">
        <f t="shared" si="53"/>
        <v>#N/A</v>
      </c>
      <c r="CI50" s="23">
        <f t="shared" ca="1" si="54"/>
        <v>0</v>
      </c>
      <c r="CJ50" s="23">
        <f t="shared" ca="1" si="55"/>
        <v>0</v>
      </c>
      <c r="CK50" s="25">
        <f t="shared" ca="1" si="66"/>
        <v>12.5</v>
      </c>
    </row>
    <row r="51" spans="10:89" s="3" customFormat="1" ht="20" customHeight="1" x14ac:dyDescent="0.25">
      <c r="J51" s="15"/>
      <c r="T51" s="5">
        <f t="shared" si="14"/>
        <v>0</v>
      </c>
      <c r="U51" s="5">
        <f t="shared" si="15"/>
        <v>0</v>
      </c>
      <c r="V51" s="5">
        <f t="shared" si="16"/>
        <v>0</v>
      </c>
      <c r="W51" s="5">
        <f t="shared" si="17"/>
        <v>0</v>
      </c>
      <c r="X51" s="5">
        <f t="shared" si="18"/>
        <v>0</v>
      </c>
      <c r="Y51" s="5">
        <f t="shared" si="19"/>
        <v>0</v>
      </c>
      <c r="Z51" s="4"/>
      <c r="AA51" s="16" t="str">
        <f t="shared" ref="AA51:AY51" ca="1" si="71">IF(ISERROR(MATCH($B23,OFFSET($D$8,COLUMN(AA$36)-COLUMN($AA$36)+1,0,1,COLUMNS($D$8:$I$8)),0)),"",INDEX($B$9:$B$28,COLUMN(AA$36)-COLUMN($AA$36)+1))</f>
        <v/>
      </c>
      <c r="AB51" s="16" t="str">
        <f t="shared" ca="1" si="71"/>
        <v/>
      </c>
      <c r="AC51" s="16" t="str">
        <f t="shared" ca="1" si="71"/>
        <v/>
      </c>
      <c r="AD51" s="16" t="str">
        <f t="shared" ca="1" si="71"/>
        <v/>
      </c>
      <c r="AE51" s="16" t="str">
        <f t="shared" ca="1" si="71"/>
        <v/>
      </c>
      <c r="AF51" s="16" t="str">
        <f t="shared" ca="1" si="71"/>
        <v/>
      </c>
      <c r="AG51" s="16" t="str">
        <f t="shared" ca="1" si="71"/>
        <v/>
      </c>
      <c r="AH51" s="16" t="str">
        <f t="shared" ca="1" si="71"/>
        <v/>
      </c>
      <c r="AI51" s="16" t="str">
        <f t="shared" ca="1" si="71"/>
        <v/>
      </c>
      <c r="AJ51" s="16" t="str">
        <f t="shared" ca="1" si="71"/>
        <v/>
      </c>
      <c r="AK51" s="16" t="str">
        <f t="shared" ca="1" si="71"/>
        <v/>
      </c>
      <c r="AL51" s="16" t="str">
        <f t="shared" ca="1" si="71"/>
        <v/>
      </c>
      <c r="AM51" s="16" t="str">
        <f t="shared" ca="1" si="71"/>
        <v/>
      </c>
      <c r="AN51" s="16" t="str">
        <f t="shared" ca="1" si="71"/>
        <v/>
      </c>
      <c r="AO51" s="16" t="str">
        <f t="shared" ca="1" si="71"/>
        <v/>
      </c>
      <c r="AP51" s="16" t="str">
        <f t="shared" ca="1" si="71"/>
        <v/>
      </c>
      <c r="AQ51" s="16" t="str">
        <f t="shared" ca="1" si="71"/>
        <v/>
      </c>
      <c r="AR51" s="16" t="str">
        <f t="shared" ca="1" si="71"/>
        <v/>
      </c>
      <c r="AS51" s="16" t="str">
        <f t="shared" ca="1" si="71"/>
        <v/>
      </c>
      <c r="AT51" s="16" t="str">
        <f t="shared" ca="1" si="71"/>
        <v/>
      </c>
      <c r="AU51" s="16" t="str">
        <f t="shared" ca="1" si="71"/>
        <v/>
      </c>
      <c r="AV51" s="16" t="str">
        <f t="shared" ca="1" si="71"/>
        <v/>
      </c>
      <c r="AW51" s="16" t="str">
        <f t="shared" ca="1" si="71"/>
        <v/>
      </c>
      <c r="AX51" s="16" t="str">
        <f t="shared" ca="1" si="71"/>
        <v/>
      </c>
      <c r="AY51" s="16" t="str">
        <f t="shared" ca="1" si="71"/>
        <v/>
      </c>
      <c r="AZ51" s="4"/>
      <c r="BA51" s="5" t="str">
        <f t="shared" ca="1" si="21"/>
        <v/>
      </c>
      <c r="BB51" s="5" t="str">
        <f t="shared" ca="1" si="22"/>
        <v/>
      </c>
      <c r="BC51" s="5" t="str">
        <f t="shared" ca="1" si="23"/>
        <v/>
      </c>
      <c r="BD51" s="5" t="str">
        <f t="shared" ca="1" si="24"/>
        <v/>
      </c>
      <c r="BE51" s="5" t="str">
        <f t="shared" ca="1" si="25"/>
        <v/>
      </c>
      <c r="BF51" s="5" t="str">
        <f t="shared" ca="1" si="26"/>
        <v/>
      </c>
      <c r="BG51" s="5" t="str">
        <f t="shared" ca="1" si="27"/>
        <v/>
      </c>
      <c r="BH51" s="5" t="str">
        <f t="shared" ca="1" si="28"/>
        <v/>
      </c>
      <c r="BI51" s="5" t="str">
        <f t="shared" ca="1" si="29"/>
        <v/>
      </c>
      <c r="BJ51" s="5" t="str">
        <f t="shared" ca="1" si="30"/>
        <v/>
      </c>
      <c r="BK51" s="5" t="str">
        <f t="shared" ca="1" si="31"/>
        <v/>
      </c>
      <c r="BL51" s="5" t="str">
        <f t="shared" ca="1" si="32"/>
        <v/>
      </c>
      <c r="BM51" s="5" t="str">
        <f t="shared" ca="1" si="33"/>
        <v/>
      </c>
      <c r="BN51" s="5" t="str">
        <f t="shared" ca="1" si="34"/>
        <v/>
      </c>
      <c r="BO51" s="5" t="str">
        <f t="shared" ca="1" si="35"/>
        <v/>
      </c>
      <c r="BP51" s="5" t="str">
        <f t="shared" ca="1" si="36"/>
        <v/>
      </c>
      <c r="BQ51" s="5" t="str">
        <f t="shared" ca="1" si="37"/>
        <v/>
      </c>
      <c r="BR51" s="5" t="str">
        <f t="shared" ca="1" si="38"/>
        <v/>
      </c>
      <c r="BS51" s="5" t="str">
        <f t="shared" ca="1" si="39"/>
        <v/>
      </c>
      <c r="BT51" s="5" t="str">
        <f t="shared" ca="1" si="40"/>
        <v/>
      </c>
      <c r="BU51" s="5" t="str">
        <f t="shared" ca="1" si="41"/>
        <v/>
      </c>
      <c r="BV51" s="5" t="str">
        <f t="shared" ca="1" si="42"/>
        <v/>
      </c>
      <c r="BW51" s="5" t="str">
        <f t="shared" ca="1" si="43"/>
        <v/>
      </c>
      <c r="BX51" s="5" t="str">
        <f t="shared" ca="1" si="44"/>
        <v/>
      </c>
      <c r="BY51" s="5" t="str">
        <f t="shared" ca="1" si="45"/>
        <v/>
      </c>
      <c r="BZ51" s="4"/>
      <c r="CA51" s="23" t="e">
        <f t="shared" si="46"/>
        <v>#N/A</v>
      </c>
      <c r="CB51" s="24" t="e">
        <f t="shared" si="47"/>
        <v>#N/A</v>
      </c>
      <c r="CC51" s="24" t="e">
        <f t="shared" si="48"/>
        <v>#N/A</v>
      </c>
      <c r="CD51" s="24" t="e">
        <f t="shared" si="49"/>
        <v>#N/A</v>
      </c>
      <c r="CE51" s="24" t="e">
        <f t="shared" si="50"/>
        <v>#N/A</v>
      </c>
      <c r="CF51" s="24" t="e">
        <f t="shared" si="51"/>
        <v>#N/A</v>
      </c>
      <c r="CG51" s="24" t="e">
        <f t="shared" si="52"/>
        <v>#N/A</v>
      </c>
      <c r="CH51" s="23" t="e">
        <f t="shared" si="53"/>
        <v>#N/A</v>
      </c>
      <c r="CI51" s="23">
        <f t="shared" ca="1" si="54"/>
        <v>0</v>
      </c>
      <c r="CJ51" s="23">
        <f t="shared" ca="1" si="55"/>
        <v>0</v>
      </c>
      <c r="CK51" s="25">
        <f ca="1">OFFSET(CK51,-1,0,1,1)+1</f>
        <v>13.5</v>
      </c>
    </row>
    <row r="52" spans="10:89" s="3" customFormat="1" ht="20" customHeight="1" x14ac:dyDescent="0.25">
      <c r="J52" s="15"/>
      <c r="T52" s="5">
        <f t="shared" si="14"/>
        <v>0</v>
      </c>
      <c r="U52" s="5">
        <f t="shared" si="15"/>
        <v>0</v>
      </c>
      <c r="V52" s="5">
        <f t="shared" si="16"/>
        <v>0</v>
      </c>
      <c r="W52" s="5">
        <f t="shared" si="17"/>
        <v>0</v>
      </c>
      <c r="X52" s="5">
        <f t="shared" si="18"/>
        <v>0</v>
      </c>
      <c r="Y52" s="5">
        <f t="shared" si="19"/>
        <v>0</v>
      </c>
      <c r="Z52" s="4"/>
      <c r="AA52" s="16" t="str">
        <f t="shared" ref="AA52:AY52" ca="1" si="72">IF(ISERROR(MATCH($B24,OFFSET($D$8,COLUMN(AA$36)-COLUMN($AA$36)+1,0,1,COLUMNS($D$8:$I$8)),0)),"",INDEX($B$9:$B$28,COLUMN(AA$36)-COLUMN($AA$36)+1))</f>
        <v/>
      </c>
      <c r="AB52" s="16" t="str">
        <f t="shared" ca="1" si="72"/>
        <v/>
      </c>
      <c r="AC52" s="16" t="str">
        <f t="shared" ca="1" si="72"/>
        <v/>
      </c>
      <c r="AD52" s="16" t="str">
        <f t="shared" ca="1" si="72"/>
        <v/>
      </c>
      <c r="AE52" s="16" t="str">
        <f t="shared" ca="1" si="72"/>
        <v/>
      </c>
      <c r="AF52" s="16" t="str">
        <f t="shared" ca="1" si="72"/>
        <v/>
      </c>
      <c r="AG52" s="16" t="str">
        <f t="shared" ca="1" si="72"/>
        <v/>
      </c>
      <c r="AH52" s="16" t="str">
        <f t="shared" ca="1" si="72"/>
        <v/>
      </c>
      <c r="AI52" s="16" t="str">
        <f t="shared" ca="1" si="72"/>
        <v/>
      </c>
      <c r="AJ52" s="16" t="str">
        <f t="shared" ca="1" si="72"/>
        <v/>
      </c>
      <c r="AK52" s="16" t="str">
        <f t="shared" ca="1" si="72"/>
        <v/>
      </c>
      <c r="AL52" s="16" t="str">
        <f t="shared" ca="1" si="72"/>
        <v/>
      </c>
      <c r="AM52" s="16" t="str">
        <f t="shared" ca="1" si="72"/>
        <v/>
      </c>
      <c r="AN52" s="16" t="str">
        <f t="shared" ca="1" si="72"/>
        <v/>
      </c>
      <c r="AO52" s="16" t="str">
        <f t="shared" ca="1" si="72"/>
        <v/>
      </c>
      <c r="AP52" s="16" t="str">
        <f t="shared" ca="1" si="72"/>
        <v/>
      </c>
      <c r="AQ52" s="16" t="str">
        <f t="shared" ca="1" si="72"/>
        <v/>
      </c>
      <c r="AR52" s="16" t="str">
        <f t="shared" ca="1" si="72"/>
        <v/>
      </c>
      <c r="AS52" s="16" t="str">
        <f t="shared" ca="1" si="72"/>
        <v/>
      </c>
      <c r="AT52" s="16" t="str">
        <f t="shared" ca="1" si="72"/>
        <v/>
      </c>
      <c r="AU52" s="16" t="str">
        <f t="shared" ca="1" si="72"/>
        <v/>
      </c>
      <c r="AV52" s="16" t="str">
        <f t="shared" ca="1" si="72"/>
        <v/>
      </c>
      <c r="AW52" s="16" t="str">
        <f t="shared" ca="1" si="72"/>
        <v/>
      </c>
      <c r="AX52" s="16" t="str">
        <f t="shared" ca="1" si="72"/>
        <v/>
      </c>
      <c r="AY52" s="16" t="str">
        <f t="shared" ca="1" si="72"/>
        <v/>
      </c>
      <c r="AZ52" s="4"/>
      <c r="BA52" s="5" t="str">
        <f t="shared" ca="1" si="21"/>
        <v/>
      </c>
      <c r="BB52" s="5" t="str">
        <f t="shared" ca="1" si="22"/>
        <v/>
      </c>
      <c r="BC52" s="5" t="str">
        <f t="shared" ca="1" si="23"/>
        <v/>
      </c>
      <c r="BD52" s="5" t="str">
        <f t="shared" ca="1" si="24"/>
        <v/>
      </c>
      <c r="BE52" s="5" t="str">
        <f t="shared" ca="1" si="25"/>
        <v/>
      </c>
      <c r="BF52" s="5" t="str">
        <f t="shared" ca="1" si="26"/>
        <v/>
      </c>
      <c r="BG52" s="5" t="str">
        <f t="shared" ca="1" si="27"/>
        <v/>
      </c>
      <c r="BH52" s="5" t="str">
        <f t="shared" ca="1" si="28"/>
        <v/>
      </c>
      <c r="BI52" s="5" t="str">
        <f t="shared" ca="1" si="29"/>
        <v/>
      </c>
      <c r="BJ52" s="5" t="str">
        <f t="shared" ca="1" si="30"/>
        <v/>
      </c>
      <c r="BK52" s="5" t="str">
        <f t="shared" ca="1" si="31"/>
        <v/>
      </c>
      <c r="BL52" s="5" t="str">
        <f t="shared" ca="1" si="32"/>
        <v/>
      </c>
      <c r="BM52" s="5" t="str">
        <f t="shared" ca="1" si="33"/>
        <v/>
      </c>
      <c r="BN52" s="5" t="str">
        <f t="shared" ca="1" si="34"/>
        <v/>
      </c>
      <c r="BO52" s="5" t="str">
        <f t="shared" ca="1" si="35"/>
        <v/>
      </c>
      <c r="BP52" s="5" t="str">
        <f t="shared" ca="1" si="36"/>
        <v/>
      </c>
      <c r="BQ52" s="5" t="str">
        <f t="shared" ca="1" si="37"/>
        <v/>
      </c>
      <c r="BR52" s="5" t="str">
        <f t="shared" ca="1" si="38"/>
        <v/>
      </c>
      <c r="BS52" s="5" t="str">
        <f t="shared" ca="1" si="39"/>
        <v/>
      </c>
      <c r="BT52" s="5" t="str">
        <f t="shared" ca="1" si="40"/>
        <v/>
      </c>
      <c r="BU52" s="5" t="str">
        <f t="shared" ca="1" si="41"/>
        <v/>
      </c>
      <c r="BV52" s="5" t="str">
        <f t="shared" ca="1" si="42"/>
        <v/>
      </c>
      <c r="BW52" s="5" t="str">
        <f t="shared" ca="1" si="43"/>
        <v/>
      </c>
      <c r="BX52" s="5" t="str">
        <f t="shared" ca="1" si="44"/>
        <v/>
      </c>
      <c r="BY52" s="5" t="str">
        <f t="shared" ca="1" si="45"/>
        <v/>
      </c>
      <c r="BZ52" s="4"/>
      <c r="CA52" s="23" t="e">
        <f t="shared" si="46"/>
        <v>#N/A</v>
      </c>
      <c r="CB52" s="24" t="e">
        <f t="shared" si="47"/>
        <v>#N/A</v>
      </c>
      <c r="CC52" s="24" t="e">
        <f t="shared" si="48"/>
        <v>#N/A</v>
      </c>
      <c r="CD52" s="24" t="e">
        <f t="shared" si="49"/>
        <v>#N/A</v>
      </c>
      <c r="CE52" s="24" t="e">
        <f t="shared" si="50"/>
        <v>#N/A</v>
      </c>
      <c r="CF52" s="24" t="e">
        <f t="shared" si="51"/>
        <v>#N/A</v>
      </c>
      <c r="CG52" s="24" t="e">
        <f t="shared" si="52"/>
        <v>#N/A</v>
      </c>
      <c r="CH52" s="23" t="e">
        <f t="shared" si="53"/>
        <v>#N/A</v>
      </c>
      <c r="CI52" s="23">
        <f t="shared" ca="1" si="54"/>
        <v>0</v>
      </c>
      <c r="CJ52" s="23">
        <f t="shared" ca="1" si="55"/>
        <v>0</v>
      </c>
      <c r="CK52" s="25">
        <f ca="1">OFFSET(CK52,-1,0,1,1)+1</f>
        <v>14.5</v>
      </c>
    </row>
    <row r="53" spans="10:89" s="3" customFormat="1" ht="20" customHeight="1" x14ac:dyDescent="0.25">
      <c r="J53" s="15"/>
      <c r="T53" s="5">
        <f t="shared" si="14"/>
        <v>0</v>
      </c>
      <c r="U53" s="5">
        <f t="shared" si="15"/>
        <v>0</v>
      </c>
      <c r="V53" s="5">
        <f t="shared" si="16"/>
        <v>0</v>
      </c>
      <c r="W53" s="5">
        <f t="shared" si="17"/>
        <v>0</v>
      </c>
      <c r="X53" s="5">
        <f t="shared" si="18"/>
        <v>0</v>
      </c>
      <c r="Y53" s="5">
        <f t="shared" si="19"/>
        <v>0</v>
      </c>
      <c r="Z53" s="4"/>
      <c r="AA53" s="16" t="str">
        <f t="shared" ref="AA53:AY53" ca="1" si="73">IF(ISERROR(MATCH($B25,OFFSET($D$8,COLUMN(AA$36)-COLUMN($AA$36)+1,0,1,COLUMNS($D$8:$I$8)),0)),"",INDEX($B$9:$B$28,COLUMN(AA$36)-COLUMN($AA$36)+1))</f>
        <v/>
      </c>
      <c r="AB53" s="16" t="str">
        <f t="shared" ca="1" si="73"/>
        <v/>
      </c>
      <c r="AC53" s="16" t="str">
        <f t="shared" ca="1" si="73"/>
        <v/>
      </c>
      <c r="AD53" s="16" t="str">
        <f t="shared" ca="1" si="73"/>
        <v/>
      </c>
      <c r="AE53" s="16" t="str">
        <f t="shared" ca="1" si="73"/>
        <v/>
      </c>
      <c r="AF53" s="16" t="str">
        <f t="shared" ca="1" si="73"/>
        <v/>
      </c>
      <c r="AG53" s="16" t="str">
        <f t="shared" ca="1" si="73"/>
        <v/>
      </c>
      <c r="AH53" s="16" t="str">
        <f t="shared" ca="1" si="73"/>
        <v/>
      </c>
      <c r="AI53" s="16" t="str">
        <f t="shared" ca="1" si="73"/>
        <v/>
      </c>
      <c r="AJ53" s="16" t="str">
        <f t="shared" ca="1" si="73"/>
        <v/>
      </c>
      <c r="AK53" s="16" t="str">
        <f t="shared" ca="1" si="73"/>
        <v/>
      </c>
      <c r="AL53" s="16" t="str">
        <f t="shared" ca="1" si="73"/>
        <v/>
      </c>
      <c r="AM53" s="16" t="str">
        <f t="shared" ca="1" si="73"/>
        <v/>
      </c>
      <c r="AN53" s="16" t="str">
        <f t="shared" ca="1" si="73"/>
        <v/>
      </c>
      <c r="AO53" s="16" t="str">
        <f t="shared" ca="1" si="73"/>
        <v/>
      </c>
      <c r="AP53" s="16" t="str">
        <f t="shared" ca="1" si="73"/>
        <v/>
      </c>
      <c r="AQ53" s="16" t="str">
        <f t="shared" ca="1" si="73"/>
        <v/>
      </c>
      <c r="AR53" s="16" t="str">
        <f t="shared" ca="1" si="73"/>
        <v/>
      </c>
      <c r="AS53" s="16" t="str">
        <f t="shared" ca="1" si="73"/>
        <v/>
      </c>
      <c r="AT53" s="16" t="str">
        <f t="shared" ca="1" si="73"/>
        <v/>
      </c>
      <c r="AU53" s="16" t="str">
        <f t="shared" ca="1" si="73"/>
        <v/>
      </c>
      <c r="AV53" s="16" t="str">
        <f t="shared" ca="1" si="73"/>
        <v/>
      </c>
      <c r="AW53" s="16" t="str">
        <f t="shared" ca="1" si="73"/>
        <v/>
      </c>
      <c r="AX53" s="16" t="str">
        <f t="shared" ca="1" si="73"/>
        <v/>
      </c>
      <c r="AY53" s="16" t="str">
        <f t="shared" ca="1" si="73"/>
        <v/>
      </c>
      <c r="AZ53" s="4"/>
      <c r="BA53" s="5" t="str">
        <f t="shared" ca="1" si="21"/>
        <v/>
      </c>
      <c r="BB53" s="5" t="str">
        <f t="shared" ca="1" si="22"/>
        <v/>
      </c>
      <c r="BC53" s="5" t="str">
        <f t="shared" ca="1" si="23"/>
        <v/>
      </c>
      <c r="BD53" s="5" t="str">
        <f t="shared" ca="1" si="24"/>
        <v/>
      </c>
      <c r="BE53" s="5" t="str">
        <f t="shared" ca="1" si="25"/>
        <v/>
      </c>
      <c r="BF53" s="5" t="str">
        <f t="shared" ca="1" si="26"/>
        <v/>
      </c>
      <c r="BG53" s="5" t="str">
        <f t="shared" ca="1" si="27"/>
        <v/>
      </c>
      <c r="BH53" s="5" t="str">
        <f t="shared" ca="1" si="28"/>
        <v/>
      </c>
      <c r="BI53" s="5" t="str">
        <f t="shared" ca="1" si="29"/>
        <v/>
      </c>
      <c r="BJ53" s="5" t="str">
        <f t="shared" ca="1" si="30"/>
        <v/>
      </c>
      <c r="BK53" s="5" t="str">
        <f t="shared" ca="1" si="31"/>
        <v/>
      </c>
      <c r="BL53" s="5" t="str">
        <f t="shared" ca="1" si="32"/>
        <v/>
      </c>
      <c r="BM53" s="5" t="str">
        <f t="shared" ca="1" si="33"/>
        <v/>
      </c>
      <c r="BN53" s="5" t="str">
        <f t="shared" ca="1" si="34"/>
        <v/>
      </c>
      <c r="BO53" s="5" t="str">
        <f t="shared" ca="1" si="35"/>
        <v/>
      </c>
      <c r="BP53" s="5" t="str">
        <f t="shared" ca="1" si="36"/>
        <v/>
      </c>
      <c r="BQ53" s="5" t="str">
        <f t="shared" ca="1" si="37"/>
        <v/>
      </c>
      <c r="BR53" s="5" t="str">
        <f t="shared" ca="1" si="38"/>
        <v/>
      </c>
      <c r="BS53" s="5" t="str">
        <f t="shared" ca="1" si="39"/>
        <v/>
      </c>
      <c r="BT53" s="5" t="str">
        <f t="shared" ca="1" si="40"/>
        <v/>
      </c>
      <c r="BU53" s="5" t="str">
        <f t="shared" ca="1" si="41"/>
        <v/>
      </c>
      <c r="BV53" s="5" t="str">
        <f t="shared" ca="1" si="42"/>
        <v/>
      </c>
      <c r="BW53" s="5" t="str">
        <f t="shared" ca="1" si="43"/>
        <v/>
      </c>
      <c r="BX53" s="5" t="str">
        <f t="shared" ca="1" si="44"/>
        <v/>
      </c>
      <c r="BY53" s="5" t="str">
        <f t="shared" ca="1" si="45"/>
        <v/>
      </c>
      <c r="BZ53" s="4"/>
      <c r="CA53" s="23" t="e">
        <f t="shared" si="46"/>
        <v>#N/A</v>
      </c>
      <c r="CB53" s="24" t="e">
        <f t="shared" si="47"/>
        <v>#N/A</v>
      </c>
      <c r="CC53" s="24" t="e">
        <f t="shared" si="48"/>
        <v>#N/A</v>
      </c>
      <c r="CD53" s="24" t="e">
        <f t="shared" si="49"/>
        <v>#N/A</v>
      </c>
      <c r="CE53" s="24" t="e">
        <f t="shared" si="50"/>
        <v>#N/A</v>
      </c>
      <c r="CF53" s="24" t="e">
        <f t="shared" si="51"/>
        <v>#N/A</v>
      </c>
      <c r="CG53" s="24" t="e">
        <f t="shared" si="52"/>
        <v>#N/A</v>
      </c>
      <c r="CH53" s="23" t="e">
        <f t="shared" si="53"/>
        <v>#N/A</v>
      </c>
      <c r="CI53" s="23">
        <f t="shared" ca="1" si="54"/>
        <v>0</v>
      </c>
      <c r="CJ53" s="23">
        <f t="shared" ca="1" si="55"/>
        <v>0</v>
      </c>
      <c r="CK53" s="25">
        <f t="shared" ca="1" si="66"/>
        <v>15.5</v>
      </c>
    </row>
    <row r="54" spans="10:89" s="3" customFormat="1" ht="20" customHeight="1" x14ac:dyDescent="0.25">
      <c r="J54" s="15"/>
      <c r="T54" s="5">
        <f t="shared" si="14"/>
        <v>0</v>
      </c>
      <c r="U54" s="5">
        <f t="shared" si="15"/>
        <v>0</v>
      </c>
      <c r="V54" s="5">
        <f t="shared" si="16"/>
        <v>0</v>
      </c>
      <c r="W54" s="5">
        <f t="shared" si="17"/>
        <v>0</v>
      </c>
      <c r="X54" s="5">
        <f t="shared" si="18"/>
        <v>0</v>
      </c>
      <c r="Y54" s="5">
        <f t="shared" si="19"/>
        <v>0</v>
      </c>
      <c r="Z54" s="4"/>
      <c r="AA54" s="16" t="str">
        <f t="shared" ref="AA54:AY54" ca="1" si="74">IF(ISERROR(MATCH($B26,OFFSET($D$8,COLUMN(AA$36)-COLUMN($AA$36)+1,0,1,COLUMNS($D$8:$I$8)),0)),"",INDEX($B$9:$B$28,COLUMN(AA$36)-COLUMN($AA$36)+1))</f>
        <v/>
      </c>
      <c r="AB54" s="16" t="str">
        <f t="shared" ca="1" si="74"/>
        <v/>
      </c>
      <c r="AC54" s="16" t="str">
        <f t="shared" ca="1" si="74"/>
        <v/>
      </c>
      <c r="AD54" s="16" t="str">
        <f t="shared" ca="1" si="74"/>
        <v/>
      </c>
      <c r="AE54" s="16" t="str">
        <f t="shared" ca="1" si="74"/>
        <v/>
      </c>
      <c r="AF54" s="16" t="str">
        <f t="shared" ca="1" si="74"/>
        <v/>
      </c>
      <c r="AG54" s="16" t="str">
        <f t="shared" ca="1" si="74"/>
        <v/>
      </c>
      <c r="AH54" s="16" t="str">
        <f t="shared" ca="1" si="74"/>
        <v/>
      </c>
      <c r="AI54" s="16" t="str">
        <f t="shared" ca="1" si="74"/>
        <v/>
      </c>
      <c r="AJ54" s="16" t="str">
        <f t="shared" ca="1" si="74"/>
        <v/>
      </c>
      <c r="AK54" s="16" t="str">
        <f t="shared" ca="1" si="74"/>
        <v/>
      </c>
      <c r="AL54" s="16" t="str">
        <f t="shared" ca="1" si="74"/>
        <v/>
      </c>
      <c r="AM54" s="16" t="str">
        <f t="shared" ca="1" si="74"/>
        <v/>
      </c>
      <c r="AN54" s="16" t="str">
        <f t="shared" ca="1" si="74"/>
        <v/>
      </c>
      <c r="AO54" s="16" t="str">
        <f t="shared" ca="1" si="74"/>
        <v/>
      </c>
      <c r="AP54" s="16" t="str">
        <f t="shared" ca="1" si="74"/>
        <v/>
      </c>
      <c r="AQ54" s="16" t="str">
        <f t="shared" ca="1" si="74"/>
        <v/>
      </c>
      <c r="AR54" s="16" t="str">
        <f t="shared" ca="1" si="74"/>
        <v/>
      </c>
      <c r="AS54" s="16" t="str">
        <f t="shared" ca="1" si="74"/>
        <v/>
      </c>
      <c r="AT54" s="16" t="str">
        <f t="shared" ca="1" si="74"/>
        <v/>
      </c>
      <c r="AU54" s="16" t="str">
        <f t="shared" ca="1" si="74"/>
        <v/>
      </c>
      <c r="AV54" s="16" t="str">
        <f t="shared" ca="1" si="74"/>
        <v/>
      </c>
      <c r="AW54" s="16" t="str">
        <f t="shared" ca="1" si="74"/>
        <v/>
      </c>
      <c r="AX54" s="16" t="str">
        <f t="shared" ca="1" si="74"/>
        <v/>
      </c>
      <c r="AY54" s="16" t="str">
        <f t="shared" ca="1" si="74"/>
        <v/>
      </c>
      <c r="AZ54" s="4"/>
      <c r="BA54" s="5" t="str">
        <f t="shared" ca="1" si="21"/>
        <v/>
      </c>
      <c r="BB54" s="5" t="str">
        <f t="shared" ca="1" si="22"/>
        <v/>
      </c>
      <c r="BC54" s="5" t="str">
        <f t="shared" ca="1" si="23"/>
        <v/>
      </c>
      <c r="BD54" s="5" t="str">
        <f t="shared" ca="1" si="24"/>
        <v/>
      </c>
      <c r="BE54" s="5" t="str">
        <f t="shared" ca="1" si="25"/>
        <v/>
      </c>
      <c r="BF54" s="5" t="str">
        <f t="shared" ca="1" si="26"/>
        <v/>
      </c>
      <c r="BG54" s="5" t="str">
        <f t="shared" ca="1" si="27"/>
        <v/>
      </c>
      <c r="BH54" s="5" t="str">
        <f t="shared" ca="1" si="28"/>
        <v/>
      </c>
      <c r="BI54" s="5" t="str">
        <f t="shared" ca="1" si="29"/>
        <v/>
      </c>
      <c r="BJ54" s="5" t="str">
        <f t="shared" ca="1" si="30"/>
        <v/>
      </c>
      <c r="BK54" s="5" t="str">
        <f t="shared" ca="1" si="31"/>
        <v/>
      </c>
      <c r="BL54" s="5" t="str">
        <f t="shared" ca="1" si="32"/>
        <v/>
      </c>
      <c r="BM54" s="5" t="str">
        <f t="shared" ca="1" si="33"/>
        <v/>
      </c>
      <c r="BN54" s="5" t="str">
        <f t="shared" ca="1" si="34"/>
        <v/>
      </c>
      <c r="BO54" s="5" t="str">
        <f t="shared" ca="1" si="35"/>
        <v/>
      </c>
      <c r="BP54" s="5" t="str">
        <f t="shared" ca="1" si="36"/>
        <v/>
      </c>
      <c r="BQ54" s="5" t="str">
        <f t="shared" ca="1" si="37"/>
        <v/>
      </c>
      <c r="BR54" s="5" t="str">
        <f t="shared" ca="1" si="38"/>
        <v/>
      </c>
      <c r="BS54" s="5" t="str">
        <f t="shared" ca="1" si="39"/>
        <v/>
      </c>
      <c r="BT54" s="5" t="str">
        <f t="shared" ca="1" si="40"/>
        <v/>
      </c>
      <c r="BU54" s="5" t="str">
        <f t="shared" ca="1" si="41"/>
        <v/>
      </c>
      <c r="BV54" s="5" t="str">
        <f t="shared" ca="1" si="42"/>
        <v/>
      </c>
      <c r="BW54" s="5" t="str">
        <f t="shared" ca="1" si="43"/>
        <v/>
      </c>
      <c r="BX54" s="5" t="str">
        <f t="shared" ca="1" si="44"/>
        <v/>
      </c>
      <c r="BY54" s="5" t="str">
        <f t="shared" ca="1" si="45"/>
        <v/>
      </c>
      <c r="BZ54" s="4"/>
      <c r="CA54" s="23" t="e">
        <f t="shared" si="46"/>
        <v>#N/A</v>
      </c>
      <c r="CB54" s="24" t="e">
        <f t="shared" si="47"/>
        <v>#N/A</v>
      </c>
      <c r="CC54" s="24" t="e">
        <f t="shared" si="48"/>
        <v>#N/A</v>
      </c>
      <c r="CD54" s="24" t="e">
        <f t="shared" si="49"/>
        <v>#N/A</v>
      </c>
      <c r="CE54" s="24" t="e">
        <f t="shared" si="50"/>
        <v>#N/A</v>
      </c>
      <c r="CF54" s="24" t="e">
        <f t="shared" si="51"/>
        <v>#N/A</v>
      </c>
      <c r="CG54" s="24" t="e">
        <f t="shared" si="52"/>
        <v>#N/A</v>
      </c>
      <c r="CH54" s="23" t="e">
        <f t="shared" si="53"/>
        <v>#N/A</v>
      </c>
      <c r="CI54" s="23">
        <f t="shared" ca="1" si="54"/>
        <v>0</v>
      </c>
      <c r="CJ54" s="23">
        <f t="shared" ca="1" si="55"/>
        <v>0</v>
      </c>
      <c r="CK54" s="25">
        <f t="shared" ca="1" si="66"/>
        <v>16.5</v>
      </c>
    </row>
    <row r="55" spans="10:89" s="3" customFormat="1" ht="20" customHeight="1" x14ac:dyDescent="0.25">
      <c r="J55" s="15"/>
      <c r="T55" s="5">
        <f t="shared" si="14"/>
        <v>0</v>
      </c>
      <c r="U55" s="5">
        <f t="shared" si="15"/>
        <v>0</v>
      </c>
      <c r="V55" s="5">
        <f t="shared" si="16"/>
        <v>0</v>
      </c>
      <c r="W55" s="5">
        <f t="shared" si="17"/>
        <v>0</v>
      </c>
      <c r="X55" s="5">
        <f t="shared" si="18"/>
        <v>0</v>
      </c>
      <c r="Y55" s="5">
        <f t="shared" si="19"/>
        <v>0</v>
      </c>
      <c r="Z55" s="4"/>
      <c r="AA55" s="16" t="str">
        <f t="shared" ref="AA55:AY55" ca="1" si="75">IF(ISERROR(MATCH($B27,OFFSET($D$8,COLUMN(AA$36)-COLUMN($AA$36)+1,0,1,COLUMNS($D$8:$I$8)),0)),"",INDEX($B$9:$B$28,COLUMN(AA$36)-COLUMN($AA$36)+1))</f>
        <v/>
      </c>
      <c r="AB55" s="16" t="str">
        <f t="shared" ca="1" si="75"/>
        <v/>
      </c>
      <c r="AC55" s="16" t="str">
        <f t="shared" ca="1" si="75"/>
        <v/>
      </c>
      <c r="AD55" s="16" t="str">
        <f t="shared" ca="1" si="75"/>
        <v/>
      </c>
      <c r="AE55" s="16" t="str">
        <f t="shared" ca="1" si="75"/>
        <v/>
      </c>
      <c r="AF55" s="16" t="str">
        <f t="shared" ca="1" si="75"/>
        <v/>
      </c>
      <c r="AG55" s="16" t="str">
        <f t="shared" ca="1" si="75"/>
        <v/>
      </c>
      <c r="AH55" s="16" t="str">
        <f t="shared" ca="1" si="75"/>
        <v/>
      </c>
      <c r="AI55" s="16" t="str">
        <f t="shared" ca="1" si="75"/>
        <v/>
      </c>
      <c r="AJ55" s="16" t="str">
        <f t="shared" ca="1" si="75"/>
        <v/>
      </c>
      <c r="AK55" s="16" t="str">
        <f t="shared" ca="1" si="75"/>
        <v/>
      </c>
      <c r="AL55" s="16" t="str">
        <f t="shared" ca="1" si="75"/>
        <v/>
      </c>
      <c r="AM55" s="16" t="str">
        <f t="shared" ca="1" si="75"/>
        <v/>
      </c>
      <c r="AN55" s="16" t="str">
        <f t="shared" ca="1" si="75"/>
        <v/>
      </c>
      <c r="AO55" s="16" t="str">
        <f t="shared" ca="1" si="75"/>
        <v/>
      </c>
      <c r="AP55" s="16" t="str">
        <f t="shared" ca="1" si="75"/>
        <v/>
      </c>
      <c r="AQ55" s="16" t="str">
        <f t="shared" ca="1" si="75"/>
        <v/>
      </c>
      <c r="AR55" s="16" t="str">
        <f t="shared" ca="1" si="75"/>
        <v/>
      </c>
      <c r="AS55" s="16" t="str">
        <f t="shared" ca="1" si="75"/>
        <v/>
      </c>
      <c r="AT55" s="16" t="str">
        <f t="shared" ca="1" si="75"/>
        <v/>
      </c>
      <c r="AU55" s="16" t="str">
        <f t="shared" ca="1" si="75"/>
        <v/>
      </c>
      <c r="AV55" s="16" t="str">
        <f t="shared" ca="1" si="75"/>
        <v/>
      </c>
      <c r="AW55" s="16" t="str">
        <f t="shared" ca="1" si="75"/>
        <v/>
      </c>
      <c r="AX55" s="16" t="str">
        <f t="shared" ca="1" si="75"/>
        <v/>
      </c>
      <c r="AY55" s="16" t="str">
        <f t="shared" ca="1" si="75"/>
        <v/>
      </c>
      <c r="AZ55" s="4"/>
      <c r="BA55" s="5" t="str">
        <f t="shared" ca="1" si="21"/>
        <v/>
      </c>
      <c r="BB55" s="5" t="str">
        <f t="shared" ca="1" si="22"/>
        <v/>
      </c>
      <c r="BC55" s="5" t="str">
        <f t="shared" ca="1" si="23"/>
        <v/>
      </c>
      <c r="BD55" s="5" t="str">
        <f t="shared" ca="1" si="24"/>
        <v/>
      </c>
      <c r="BE55" s="5" t="str">
        <f t="shared" ca="1" si="25"/>
        <v/>
      </c>
      <c r="BF55" s="5" t="str">
        <f t="shared" ca="1" si="26"/>
        <v/>
      </c>
      <c r="BG55" s="5" t="str">
        <f t="shared" ca="1" si="27"/>
        <v/>
      </c>
      <c r="BH55" s="5" t="str">
        <f t="shared" ca="1" si="28"/>
        <v/>
      </c>
      <c r="BI55" s="5" t="str">
        <f t="shared" ca="1" si="29"/>
        <v/>
      </c>
      <c r="BJ55" s="5" t="str">
        <f t="shared" ca="1" si="30"/>
        <v/>
      </c>
      <c r="BK55" s="5" t="str">
        <f t="shared" ca="1" si="31"/>
        <v/>
      </c>
      <c r="BL55" s="5" t="str">
        <f t="shared" ca="1" si="32"/>
        <v/>
      </c>
      <c r="BM55" s="5" t="str">
        <f t="shared" ca="1" si="33"/>
        <v/>
      </c>
      <c r="BN55" s="5" t="str">
        <f t="shared" ca="1" si="34"/>
        <v/>
      </c>
      <c r="BO55" s="5" t="str">
        <f t="shared" ca="1" si="35"/>
        <v/>
      </c>
      <c r="BP55" s="5" t="str">
        <f t="shared" ca="1" si="36"/>
        <v/>
      </c>
      <c r="BQ55" s="5" t="str">
        <f t="shared" ca="1" si="37"/>
        <v/>
      </c>
      <c r="BR55" s="5" t="str">
        <f t="shared" ca="1" si="38"/>
        <v/>
      </c>
      <c r="BS55" s="5" t="str">
        <f t="shared" ca="1" si="39"/>
        <v/>
      </c>
      <c r="BT55" s="5" t="str">
        <f t="shared" ca="1" si="40"/>
        <v/>
      </c>
      <c r="BU55" s="5" t="str">
        <f t="shared" ca="1" si="41"/>
        <v/>
      </c>
      <c r="BV55" s="5" t="str">
        <f t="shared" ca="1" si="42"/>
        <v/>
      </c>
      <c r="BW55" s="5" t="str">
        <f t="shared" ca="1" si="43"/>
        <v/>
      </c>
      <c r="BX55" s="5" t="str">
        <f t="shared" ca="1" si="44"/>
        <v/>
      </c>
      <c r="BY55" s="5" t="str">
        <f t="shared" ca="1" si="45"/>
        <v/>
      </c>
      <c r="BZ55" s="4"/>
      <c r="CA55" s="23" t="e">
        <f t="shared" si="46"/>
        <v>#N/A</v>
      </c>
      <c r="CB55" s="24" t="e">
        <f t="shared" si="47"/>
        <v>#N/A</v>
      </c>
      <c r="CC55" s="24" t="e">
        <f t="shared" si="48"/>
        <v>#N/A</v>
      </c>
      <c r="CD55" s="24" t="e">
        <f t="shared" si="49"/>
        <v>#N/A</v>
      </c>
      <c r="CE55" s="24" t="e">
        <f t="shared" si="50"/>
        <v>#N/A</v>
      </c>
      <c r="CF55" s="24" t="e">
        <f t="shared" si="51"/>
        <v>#N/A</v>
      </c>
      <c r="CG55" s="24" t="e">
        <f t="shared" si="52"/>
        <v>#N/A</v>
      </c>
      <c r="CH55" s="23" t="e">
        <f t="shared" si="53"/>
        <v>#N/A</v>
      </c>
      <c r="CI55" s="23">
        <f t="shared" ca="1" si="54"/>
        <v>0</v>
      </c>
      <c r="CJ55" s="23">
        <f t="shared" ca="1" si="55"/>
        <v>0</v>
      </c>
      <c r="CK55" s="25">
        <f t="shared" ca="1" si="66"/>
        <v>17.5</v>
      </c>
    </row>
    <row r="56" spans="10:89" s="3" customFormat="1" ht="20" customHeight="1" x14ac:dyDescent="0.25">
      <c r="J56" s="15"/>
      <c r="T56" s="5">
        <f t="shared" si="14"/>
        <v>0</v>
      </c>
      <c r="U56" s="5">
        <f t="shared" si="15"/>
        <v>0</v>
      </c>
      <c r="V56" s="5">
        <f t="shared" si="16"/>
        <v>0</v>
      </c>
      <c r="W56" s="5">
        <f t="shared" si="17"/>
        <v>0</v>
      </c>
      <c r="X56" s="5">
        <f t="shared" si="18"/>
        <v>0</v>
      </c>
      <c r="Y56" s="5">
        <f t="shared" si="19"/>
        <v>0</v>
      </c>
      <c r="Z56" s="4"/>
      <c r="AA56" s="16" t="str">
        <f t="shared" ref="AA56:AY56" ca="1" si="76">IF(ISERROR(MATCH($B28,OFFSET($D$8,COLUMN(AA$36)-COLUMN($AA$36)+1,0,1,COLUMNS($D$8:$I$8)),0)),"",INDEX($B$9:$B$28,COLUMN(AA$36)-COLUMN($AA$36)+1))</f>
        <v/>
      </c>
      <c r="AB56" s="16" t="str">
        <f t="shared" ca="1" si="76"/>
        <v/>
      </c>
      <c r="AC56" s="16" t="str">
        <f t="shared" ca="1" si="76"/>
        <v/>
      </c>
      <c r="AD56" s="16" t="str">
        <f t="shared" ca="1" si="76"/>
        <v/>
      </c>
      <c r="AE56" s="16" t="str">
        <f t="shared" ca="1" si="76"/>
        <v/>
      </c>
      <c r="AF56" s="16" t="str">
        <f t="shared" ca="1" si="76"/>
        <v/>
      </c>
      <c r="AG56" s="16" t="str">
        <f t="shared" ca="1" si="76"/>
        <v/>
      </c>
      <c r="AH56" s="16" t="str">
        <f t="shared" ca="1" si="76"/>
        <v/>
      </c>
      <c r="AI56" s="16" t="str">
        <f t="shared" ca="1" si="76"/>
        <v/>
      </c>
      <c r="AJ56" s="16" t="str">
        <f t="shared" ca="1" si="76"/>
        <v/>
      </c>
      <c r="AK56" s="16" t="str">
        <f t="shared" ca="1" si="76"/>
        <v/>
      </c>
      <c r="AL56" s="16" t="str">
        <f t="shared" ca="1" si="76"/>
        <v/>
      </c>
      <c r="AM56" s="16" t="str">
        <f t="shared" ca="1" si="76"/>
        <v/>
      </c>
      <c r="AN56" s="16" t="str">
        <f t="shared" ca="1" si="76"/>
        <v/>
      </c>
      <c r="AO56" s="16" t="str">
        <f t="shared" ca="1" si="76"/>
        <v/>
      </c>
      <c r="AP56" s="16" t="str">
        <f t="shared" ca="1" si="76"/>
        <v/>
      </c>
      <c r="AQ56" s="16" t="str">
        <f t="shared" ca="1" si="76"/>
        <v/>
      </c>
      <c r="AR56" s="16" t="str">
        <f t="shared" ca="1" si="76"/>
        <v/>
      </c>
      <c r="AS56" s="16" t="str">
        <f t="shared" ca="1" si="76"/>
        <v/>
      </c>
      <c r="AT56" s="16" t="str">
        <f t="shared" ca="1" si="76"/>
        <v/>
      </c>
      <c r="AU56" s="16" t="str">
        <f t="shared" ca="1" si="76"/>
        <v/>
      </c>
      <c r="AV56" s="16" t="str">
        <f t="shared" ca="1" si="76"/>
        <v/>
      </c>
      <c r="AW56" s="16" t="str">
        <f t="shared" ca="1" si="76"/>
        <v/>
      </c>
      <c r="AX56" s="16" t="str">
        <f t="shared" ca="1" si="76"/>
        <v/>
      </c>
      <c r="AY56" s="16" t="str">
        <f t="shared" ca="1" si="76"/>
        <v/>
      </c>
      <c r="AZ56" s="4"/>
      <c r="BA56" s="5" t="str">
        <f t="shared" ca="1" si="21"/>
        <v/>
      </c>
      <c r="BB56" s="5" t="str">
        <f t="shared" ca="1" si="22"/>
        <v/>
      </c>
      <c r="BC56" s="5" t="str">
        <f t="shared" ca="1" si="23"/>
        <v/>
      </c>
      <c r="BD56" s="5" t="str">
        <f t="shared" ca="1" si="24"/>
        <v/>
      </c>
      <c r="BE56" s="5" t="str">
        <f t="shared" ca="1" si="25"/>
        <v/>
      </c>
      <c r="BF56" s="5" t="str">
        <f t="shared" ca="1" si="26"/>
        <v/>
      </c>
      <c r="BG56" s="5" t="str">
        <f t="shared" ca="1" si="27"/>
        <v/>
      </c>
      <c r="BH56" s="5" t="str">
        <f t="shared" ca="1" si="28"/>
        <v/>
      </c>
      <c r="BI56" s="5" t="str">
        <f t="shared" ca="1" si="29"/>
        <v/>
      </c>
      <c r="BJ56" s="5" t="str">
        <f t="shared" ca="1" si="30"/>
        <v/>
      </c>
      <c r="BK56" s="5" t="str">
        <f t="shared" ca="1" si="31"/>
        <v/>
      </c>
      <c r="BL56" s="5" t="str">
        <f t="shared" ca="1" si="32"/>
        <v/>
      </c>
      <c r="BM56" s="5" t="str">
        <f t="shared" ca="1" si="33"/>
        <v/>
      </c>
      <c r="BN56" s="5" t="str">
        <f t="shared" ca="1" si="34"/>
        <v/>
      </c>
      <c r="BO56" s="5" t="str">
        <f t="shared" ca="1" si="35"/>
        <v/>
      </c>
      <c r="BP56" s="5" t="str">
        <f t="shared" ca="1" si="36"/>
        <v/>
      </c>
      <c r="BQ56" s="5" t="str">
        <f t="shared" ca="1" si="37"/>
        <v/>
      </c>
      <c r="BR56" s="5" t="str">
        <f t="shared" ca="1" si="38"/>
        <v/>
      </c>
      <c r="BS56" s="5" t="str">
        <f t="shared" ca="1" si="39"/>
        <v/>
      </c>
      <c r="BT56" s="5" t="str">
        <f t="shared" ca="1" si="40"/>
        <v/>
      </c>
      <c r="BU56" s="5" t="str">
        <f t="shared" ca="1" si="41"/>
        <v/>
      </c>
      <c r="BV56" s="5" t="str">
        <f t="shared" ca="1" si="42"/>
        <v/>
      </c>
      <c r="BW56" s="5" t="str">
        <f t="shared" ca="1" si="43"/>
        <v/>
      </c>
      <c r="BX56" s="5" t="str">
        <f t="shared" ca="1" si="44"/>
        <v/>
      </c>
      <c r="BY56" s="5" t="str">
        <f t="shared" ca="1" si="45"/>
        <v/>
      </c>
      <c r="BZ56" s="4"/>
      <c r="CA56" s="23" t="e">
        <f t="shared" si="46"/>
        <v>#N/A</v>
      </c>
      <c r="CB56" s="24" t="e">
        <f t="shared" si="47"/>
        <v>#N/A</v>
      </c>
      <c r="CC56" s="24" t="e">
        <f t="shared" si="48"/>
        <v>#N/A</v>
      </c>
      <c r="CD56" s="24" t="e">
        <f t="shared" si="49"/>
        <v>#N/A</v>
      </c>
      <c r="CE56" s="24" t="e">
        <f t="shared" si="50"/>
        <v>#N/A</v>
      </c>
      <c r="CF56" s="24" t="e">
        <f t="shared" si="51"/>
        <v>#N/A</v>
      </c>
      <c r="CG56" s="24" t="e">
        <f t="shared" si="52"/>
        <v>#N/A</v>
      </c>
      <c r="CH56" s="23" t="e">
        <f t="shared" si="53"/>
        <v>#N/A</v>
      </c>
      <c r="CI56" s="23">
        <f t="shared" si="54"/>
        <v>0</v>
      </c>
      <c r="CJ56" s="23">
        <f t="shared" si="55"/>
        <v>0</v>
      </c>
      <c r="CK56" s="25">
        <f t="shared" ca="1" si="66"/>
        <v>18.5</v>
      </c>
    </row>
  </sheetData>
  <mergeCells count="8">
    <mergeCell ref="T36:Y36"/>
    <mergeCell ref="AA36:AY36"/>
    <mergeCell ref="BA36:BY36"/>
    <mergeCell ref="D2:I2"/>
    <mergeCell ref="D4:I4"/>
    <mergeCell ref="J6:L6"/>
    <mergeCell ref="D7:I7"/>
    <mergeCell ref="D8:I8"/>
  </mergeCells>
  <conditionalFormatting sqref="C9 C28">
    <cfRule type="expression" dxfId="3" priority="3" stopIfTrue="1">
      <formula>R9=0</formula>
    </cfRule>
    <cfRule type="expression" dxfId="2" priority="4" stopIfTrue="1">
      <formula>R9=0</formula>
    </cfRule>
  </conditionalFormatting>
  <conditionalFormatting sqref="C10:C27">
    <cfRule type="expression" dxfId="1" priority="1" stopIfTrue="1">
      <formula>R10=0</formula>
    </cfRule>
    <cfRule type="expression" dxfId="0" priority="2" stopIfTrue="1">
      <formula>R10=0</formula>
    </cfRule>
  </conditionalFormatting>
  <pageMargins left="0.3" right="0.3" top="0.3" bottom="0.3" header="0" footer="0"/>
  <pageSetup scale="55" orientation="landscape" r:id="rId1"/>
  <headerFooter scaleWithDoc="0"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3" tint="0.39997558519241921"/>
  </sheetPr>
  <dimension ref="B1:C43"/>
  <sheetViews>
    <sheetView showGridLines="0" workbookViewId="0">
      <selection activeCell="B7" sqref="B7"/>
    </sheetView>
  </sheetViews>
  <sheetFormatPr defaultColWidth="8.81640625" defaultRowHeight="12.5" x14ac:dyDescent="0.25"/>
  <cols>
    <col min="1" max="1" width="3.36328125" customWidth="1"/>
    <col min="2" max="2" width="12" customWidth="1"/>
    <col min="3" max="3" width="38" customWidth="1"/>
    <col min="4" max="4" width="3.36328125" customWidth="1"/>
  </cols>
  <sheetData>
    <row r="1" spans="2:3" s="3" customFormat="1" ht="20" customHeight="1" x14ac:dyDescent="0.25">
      <c r="B1" s="4" t="s">
        <v>15</v>
      </c>
    </row>
    <row r="2" spans="2:3" s="3" customFormat="1" ht="20" customHeight="1" x14ac:dyDescent="0.25">
      <c r="B2" s="5" t="s">
        <v>13</v>
      </c>
      <c r="C2" s="8" t="s">
        <v>14</v>
      </c>
    </row>
    <row r="3" spans="2:3" s="3" customFormat="1" ht="20" customHeight="1" x14ac:dyDescent="0.25">
      <c r="B3" s="7">
        <v>43752</v>
      </c>
      <c r="C3" s="6" t="s">
        <v>19</v>
      </c>
    </row>
    <row r="4" spans="2:3" s="3" customFormat="1" ht="20" customHeight="1" x14ac:dyDescent="0.25">
      <c r="B4" s="7">
        <v>43780</v>
      </c>
      <c r="C4" s="6" t="s">
        <v>20</v>
      </c>
    </row>
    <row r="5" spans="2:3" s="3" customFormat="1" ht="20" customHeight="1" x14ac:dyDescent="0.25">
      <c r="B5" s="7">
        <v>43797</v>
      </c>
      <c r="C5" s="6" t="s">
        <v>24</v>
      </c>
    </row>
    <row r="6" spans="2:3" s="3" customFormat="1" ht="20" customHeight="1" x14ac:dyDescent="0.25">
      <c r="B6" s="7">
        <v>43824</v>
      </c>
      <c r="C6" s="6" t="s">
        <v>21</v>
      </c>
    </row>
    <row r="7" spans="2:3" s="3" customFormat="1" ht="20" customHeight="1" x14ac:dyDescent="0.25">
      <c r="B7" s="7"/>
      <c r="C7" s="6"/>
    </row>
    <row r="8" spans="2:3" s="3" customFormat="1" ht="20" customHeight="1" x14ac:dyDescent="0.25">
      <c r="B8" s="7"/>
      <c r="C8" s="6"/>
    </row>
    <row r="9" spans="2:3" s="3" customFormat="1" ht="20" customHeight="1" x14ac:dyDescent="0.25">
      <c r="B9" s="7"/>
      <c r="C9" s="6"/>
    </row>
    <row r="10" spans="2:3" s="3" customFormat="1" ht="20" customHeight="1" x14ac:dyDescent="0.25">
      <c r="B10" s="7">
        <v>43831</v>
      </c>
      <c r="C10" s="6" t="s">
        <v>5</v>
      </c>
    </row>
    <row r="11" spans="2:3" s="3" customFormat="1" ht="20" customHeight="1" x14ac:dyDescent="0.25">
      <c r="B11" s="7">
        <v>43850</v>
      </c>
      <c r="C11" s="6" t="s">
        <v>22</v>
      </c>
    </row>
    <row r="12" spans="2:3" s="3" customFormat="1" ht="20" customHeight="1" x14ac:dyDescent="0.25">
      <c r="B12" s="7">
        <v>43878</v>
      </c>
      <c r="C12" s="6" t="s">
        <v>23</v>
      </c>
    </row>
    <row r="13" spans="2:3" s="3" customFormat="1" ht="20" customHeight="1" x14ac:dyDescent="0.25">
      <c r="B13" s="7">
        <v>43976</v>
      </c>
      <c r="C13" s="6" t="s">
        <v>16</v>
      </c>
    </row>
    <row r="14" spans="2:3" s="3" customFormat="1" ht="20" customHeight="1" x14ac:dyDescent="0.25">
      <c r="B14" s="7">
        <v>44016</v>
      </c>
      <c r="C14" s="6" t="s">
        <v>17</v>
      </c>
    </row>
    <row r="15" spans="2:3" s="3" customFormat="1" ht="20" customHeight="1" x14ac:dyDescent="0.25">
      <c r="B15" s="7">
        <v>44081</v>
      </c>
      <c r="C15" s="6" t="s">
        <v>18</v>
      </c>
    </row>
    <row r="16" spans="2:3" s="3" customFormat="1" ht="20" customHeight="1" x14ac:dyDescent="0.25">
      <c r="B16" s="7">
        <v>44116</v>
      </c>
      <c r="C16" s="6" t="s">
        <v>19</v>
      </c>
    </row>
    <row r="17" spans="2:3" s="3" customFormat="1" ht="20" customHeight="1" x14ac:dyDescent="0.25">
      <c r="B17" s="7">
        <v>44146</v>
      </c>
      <c r="C17" s="6" t="s">
        <v>20</v>
      </c>
    </row>
    <row r="18" spans="2:3" s="3" customFormat="1" ht="20" customHeight="1" x14ac:dyDescent="0.25">
      <c r="B18" s="7">
        <v>44161</v>
      </c>
      <c r="C18" s="6" t="s">
        <v>24</v>
      </c>
    </row>
    <row r="19" spans="2:3" s="3" customFormat="1" ht="20" customHeight="1" x14ac:dyDescent="0.25">
      <c r="B19" s="7">
        <v>44190</v>
      </c>
      <c r="C19" s="6" t="s">
        <v>21</v>
      </c>
    </row>
    <row r="20" spans="2:3" s="3" customFormat="1" ht="20" customHeight="1" x14ac:dyDescent="0.25">
      <c r="B20" s="7"/>
      <c r="C20" s="6"/>
    </row>
    <row r="21" spans="2:3" s="3" customFormat="1" ht="20" customHeight="1" x14ac:dyDescent="0.25">
      <c r="B21" s="7"/>
      <c r="C21" s="6"/>
    </row>
    <row r="22" spans="2:3" s="3" customFormat="1" ht="20" customHeight="1" x14ac:dyDescent="0.25">
      <c r="B22" s="7"/>
      <c r="C22" s="6"/>
    </row>
    <row r="23" spans="2:3" s="3" customFormat="1" ht="20" customHeight="1" x14ac:dyDescent="0.25">
      <c r="B23" s="7">
        <v>44197</v>
      </c>
      <c r="C23" s="6" t="s">
        <v>5</v>
      </c>
    </row>
    <row r="24" spans="2:3" s="3" customFormat="1" ht="20" customHeight="1" x14ac:dyDescent="0.25">
      <c r="B24" s="7">
        <v>44214</v>
      </c>
      <c r="C24" s="6" t="s">
        <v>22</v>
      </c>
    </row>
    <row r="25" spans="2:3" s="3" customFormat="1" ht="20" customHeight="1" x14ac:dyDescent="0.25">
      <c r="B25" s="7">
        <v>44242</v>
      </c>
      <c r="C25" s="6" t="s">
        <v>23</v>
      </c>
    </row>
    <row r="26" spans="2:3" s="3" customFormat="1" ht="20" customHeight="1" x14ac:dyDescent="0.25">
      <c r="B26" s="7">
        <v>44347</v>
      </c>
      <c r="C26" s="6" t="s">
        <v>16</v>
      </c>
    </row>
    <row r="27" spans="2:3" s="3" customFormat="1" ht="20" customHeight="1" x14ac:dyDescent="0.25">
      <c r="B27" s="7">
        <v>44381</v>
      </c>
      <c r="C27" s="6" t="s">
        <v>17</v>
      </c>
    </row>
    <row r="28" spans="2:3" s="3" customFormat="1" ht="20" customHeight="1" x14ac:dyDescent="0.25">
      <c r="B28" s="7">
        <v>44445</v>
      </c>
      <c r="C28" s="6" t="s">
        <v>18</v>
      </c>
    </row>
    <row r="29" spans="2:3" s="3" customFormat="1" ht="20" customHeight="1" x14ac:dyDescent="0.25">
      <c r="B29" s="7">
        <v>44480</v>
      </c>
      <c r="C29" s="6" t="s">
        <v>19</v>
      </c>
    </row>
    <row r="30" spans="2:3" s="3" customFormat="1" ht="20" customHeight="1" x14ac:dyDescent="0.25">
      <c r="B30" s="7">
        <v>44511</v>
      </c>
      <c r="C30" s="6" t="s">
        <v>20</v>
      </c>
    </row>
    <row r="31" spans="2:3" s="3" customFormat="1" ht="20" customHeight="1" x14ac:dyDescent="0.25">
      <c r="B31" s="7">
        <v>44525</v>
      </c>
      <c r="C31" s="6" t="s">
        <v>24</v>
      </c>
    </row>
    <row r="32" spans="2:3" s="3" customFormat="1" ht="20" customHeight="1" x14ac:dyDescent="0.25">
      <c r="B32" s="7">
        <v>44555</v>
      </c>
      <c r="C32" s="6" t="s">
        <v>21</v>
      </c>
    </row>
    <row r="33" spans="2:3" s="3" customFormat="1" ht="20" customHeight="1" x14ac:dyDescent="0.25">
      <c r="B33" s="7"/>
      <c r="C33" s="6"/>
    </row>
    <row r="34" spans="2:3" s="3" customFormat="1" ht="20" customHeight="1" x14ac:dyDescent="0.25">
      <c r="B34" s="7"/>
      <c r="C34" s="6"/>
    </row>
    <row r="35" spans="2:3" s="3" customFormat="1" ht="20" customHeight="1" x14ac:dyDescent="0.25">
      <c r="B35" s="7"/>
      <c r="C35" s="6"/>
    </row>
    <row r="36" spans="2:3" s="3" customFormat="1" ht="20" customHeight="1" x14ac:dyDescent="0.25">
      <c r="B36" s="7"/>
      <c r="C36" s="6"/>
    </row>
    <row r="37" spans="2:3" s="3" customFormat="1" ht="20" customHeight="1" x14ac:dyDescent="0.25">
      <c r="B37" s="4"/>
      <c r="C37" s="4"/>
    </row>
    <row r="38" spans="2:3" s="3" customFormat="1" ht="20" customHeight="1" x14ac:dyDescent="0.25">
      <c r="B38" s="4"/>
      <c r="C38" s="4"/>
    </row>
    <row r="39" spans="2:3" s="3" customFormat="1" ht="20" customHeight="1" x14ac:dyDescent="0.25"/>
    <row r="40" spans="2:3" s="3" customFormat="1" ht="20" customHeight="1" x14ac:dyDescent="0.25"/>
    <row r="41" spans="2:3" s="3" customFormat="1" ht="20" customHeight="1" x14ac:dyDescent="0.25"/>
    <row r="42" spans="2:3" s="3" customFormat="1" ht="20" customHeight="1" x14ac:dyDescent="0.25"/>
    <row r="43" spans="2:3" s="3" customFormat="1" ht="20" customHeight="1" x14ac:dyDescent="0.25"/>
  </sheetData>
  <phoneticPr fontId="2" type="noConversion"/>
  <pageMargins left="0.75" right="0.75" top="1" bottom="1" header="0.5" footer="0.5"/>
  <pageSetup orientation="portrait" horizontalDpi="0" verticalDpi="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E69E2E-4342-AC4B-B5ED-3AC73BC06911}">
  <sheetPr>
    <tabColor theme="1"/>
  </sheetPr>
  <dimension ref="B1:B2"/>
  <sheetViews>
    <sheetView showGridLines="0" workbookViewId="0">
      <selection activeCell="B61" sqref="B61"/>
    </sheetView>
  </sheetViews>
  <sheetFormatPr defaultColWidth="10.81640625" defaultRowHeight="14.5" x14ac:dyDescent="0.35"/>
  <cols>
    <col min="1" max="1" width="3.36328125" style="42" customWidth="1"/>
    <col min="2" max="2" width="88.36328125" style="42" customWidth="1"/>
    <col min="3" max="16384" width="10.81640625" style="42"/>
  </cols>
  <sheetData>
    <row r="1" spans="2:2" ht="20" customHeight="1" x14ac:dyDescent="0.35"/>
    <row r="2" spans="2:2" ht="105" customHeight="1" x14ac:dyDescent="0.35">
      <c r="B2" s="43" t="s">
        <v>65</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2</vt:i4>
      </vt:variant>
    </vt:vector>
  </HeadingPairs>
  <TitlesOfParts>
    <vt:vector size="6" baseType="lpstr">
      <vt:lpstr>Critical Path Tracking</vt:lpstr>
      <vt:lpstr>BLANK - Critical Path Tracking</vt:lpstr>
      <vt:lpstr>Holidays</vt:lpstr>
      <vt:lpstr>- Disclaimer -</vt:lpstr>
      <vt:lpstr>'BLANK - Critical Path Tracking'!Область_печати</vt:lpstr>
      <vt:lpstr>'Critical Path Tracking'!Область_печати</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ragaz</dc:creator>
  <cp:keywords/>
  <dc:description/>
  <cp:lastModifiedBy>ragaz</cp:lastModifiedBy>
  <cp:lastPrinted>2015-04-03T16:57:51Z</cp:lastPrinted>
  <dcterms:created xsi:type="dcterms:W3CDTF">2010-01-09T00:01:03Z</dcterms:created>
  <dcterms:modified xsi:type="dcterms:W3CDTF">2019-09-26T17:32:41Z</dcterms:modified>
  <cp:category/>
</cp:coreProperties>
</file>