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22"/>
  <workbookPr showInkAnnotation="0" autoCompressPictures="0"/>
  <mc:AlternateContent xmlns:mc="http://schemas.openxmlformats.org/markup-compatibility/2006">
    <mc:Choice Requires="x15">
      <x15ac:absPath xmlns:x15ac="http://schemas.microsoft.com/office/spreadsheetml/2010/11/ac" url="/Users/hsagmoen/Desktop/Excel Construction Managment Templates V3/"/>
    </mc:Choice>
  </mc:AlternateContent>
  <xr:revisionPtr revIDLastSave="0" documentId="8_{5900751F-FE0F-CC47-8AD9-399F25738FC2}" xr6:coauthVersionLast="33" xr6:coauthVersionMax="33" xr10:uidLastSave="{00000000-0000-0000-0000-000000000000}"/>
  <bookViews>
    <workbookView xWindow="0" yWindow="460" windowWidth="25600" windowHeight="14480" tabRatio="500" xr2:uid="{00000000-000D-0000-FFFF-FFFF00000000}"/>
  </bookViews>
  <sheets>
    <sheet name="Budget" sheetId="1" r:id="rId1"/>
    <sheet name="Transaction History" sheetId="2" r:id="rId2"/>
    <sheet name="-Disclaimer-" sheetId="3" r:id="rId3"/>
  </sheets>
  <definedNames>
    <definedName name="_xlnm._FilterDatabase" localSheetId="1" hidden="1">'Transaction History'!$A$13:$G$15</definedName>
  </definedNames>
  <calcPr calcId="179017"/>
  <extLst>
    <ext xmlns:mx="http://schemas.microsoft.com/office/mac/excel/2008/main" uri="{7523E5D3-25F3-A5E0-1632-64F254C22452}">
      <mx:ArchID Flags="2"/>
    </ext>
  </extLst>
</workbook>
</file>

<file path=xl/calcChain.xml><?xml version="1.0" encoding="utf-8"?>
<calcChain xmlns="http://schemas.openxmlformats.org/spreadsheetml/2006/main">
  <c r="J268" i="1" l="1"/>
  <c r="J259" i="1"/>
  <c r="J251" i="1"/>
  <c r="J235" i="1"/>
  <c r="J217" i="1"/>
  <c r="J210" i="1"/>
  <c r="J198" i="1"/>
  <c r="J184" i="1"/>
  <c r="J167" i="1"/>
  <c r="J155" i="1"/>
  <c r="J142" i="1"/>
  <c r="J125" i="1"/>
  <c r="J110" i="1"/>
  <c r="J101" i="1"/>
  <c r="J81" i="1"/>
  <c r="J60" i="1"/>
  <c r="J47" i="1"/>
  <c r="J39" i="1"/>
  <c r="J23" i="1"/>
  <c r="J269" i="1"/>
  <c r="I261" i="1"/>
  <c r="I262" i="1"/>
  <c r="I263" i="1"/>
  <c r="I264" i="1"/>
  <c r="I265" i="1"/>
  <c r="I266" i="1"/>
  <c r="I268" i="1"/>
  <c r="I253" i="1"/>
  <c r="I254" i="1"/>
  <c r="I255" i="1"/>
  <c r="I256" i="1"/>
  <c r="I257" i="1"/>
  <c r="I258" i="1"/>
  <c r="I259" i="1"/>
  <c r="I238" i="1"/>
  <c r="I239" i="1"/>
  <c r="I240" i="1"/>
  <c r="I241" i="1"/>
  <c r="I242" i="1"/>
  <c r="I243" i="1"/>
  <c r="I244" i="1"/>
  <c r="I245" i="1"/>
  <c r="I246" i="1"/>
  <c r="I251" i="1"/>
  <c r="I219" i="1"/>
  <c r="I220" i="1"/>
  <c r="I221" i="1"/>
  <c r="I222" i="1"/>
  <c r="I223" i="1"/>
  <c r="I224" i="1"/>
  <c r="I225" i="1"/>
  <c r="I226" i="1"/>
  <c r="I227" i="1"/>
  <c r="I235" i="1"/>
  <c r="I212" i="1"/>
  <c r="I213" i="1"/>
  <c r="I214" i="1"/>
  <c r="I215" i="1"/>
  <c r="I216" i="1"/>
  <c r="I217" i="1"/>
  <c r="I200" i="1"/>
  <c r="I201" i="1"/>
  <c r="I202" i="1"/>
  <c r="I203" i="1"/>
  <c r="I204" i="1"/>
  <c r="I205" i="1"/>
  <c r="I206" i="1"/>
  <c r="I207" i="1"/>
  <c r="I208" i="1"/>
  <c r="I209" i="1"/>
  <c r="I210" i="1"/>
  <c r="I187" i="1"/>
  <c r="I188" i="1"/>
  <c r="I189" i="1"/>
  <c r="I190" i="1"/>
  <c r="I191" i="1"/>
  <c r="I192" i="1"/>
  <c r="I193" i="1"/>
  <c r="I194" i="1"/>
  <c r="I195" i="1"/>
  <c r="I196" i="1"/>
  <c r="I197" i="1"/>
  <c r="I198" i="1"/>
  <c r="I170" i="1"/>
  <c r="I171" i="1"/>
  <c r="I172" i="1"/>
  <c r="I173" i="1"/>
  <c r="I174" i="1"/>
  <c r="I175" i="1"/>
  <c r="I176" i="1"/>
  <c r="I177" i="1"/>
  <c r="I178" i="1"/>
  <c r="I184" i="1"/>
  <c r="I158" i="1"/>
  <c r="I159" i="1"/>
  <c r="I160" i="1"/>
  <c r="I161" i="1"/>
  <c r="I162" i="1"/>
  <c r="I167" i="1"/>
  <c r="I145" i="1"/>
  <c r="I146" i="1"/>
  <c r="I147" i="1"/>
  <c r="I148" i="1"/>
  <c r="I149" i="1"/>
  <c r="I150" i="1"/>
  <c r="I151" i="1"/>
  <c r="I152" i="1"/>
  <c r="I153" i="1"/>
  <c r="I154" i="1"/>
  <c r="I155" i="1"/>
  <c r="I127" i="1"/>
  <c r="I128" i="1"/>
  <c r="I129" i="1"/>
  <c r="I130" i="1"/>
  <c r="I131" i="1"/>
  <c r="I132" i="1"/>
  <c r="I133" i="1"/>
  <c r="I134" i="1"/>
  <c r="I135" i="1"/>
  <c r="I136" i="1"/>
  <c r="I137" i="1"/>
  <c r="I138" i="1"/>
  <c r="I139" i="1"/>
  <c r="I140" i="1"/>
  <c r="I141" i="1"/>
  <c r="I142" i="1"/>
  <c r="I113" i="1"/>
  <c r="I114" i="1"/>
  <c r="I115" i="1"/>
  <c r="I116" i="1"/>
  <c r="I117" i="1"/>
  <c r="I118" i="1"/>
  <c r="I119" i="1"/>
  <c r="I120" i="1"/>
  <c r="I121" i="1"/>
  <c r="I122" i="1"/>
  <c r="I123" i="1"/>
  <c r="I124" i="1"/>
  <c r="I125" i="1"/>
  <c r="I103" i="1"/>
  <c r="I104" i="1"/>
  <c r="I105" i="1"/>
  <c r="I106" i="1"/>
  <c r="I107" i="1"/>
  <c r="I108" i="1"/>
  <c r="I109" i="1"/>
  <c r="I110" i="1"/>
  <c r="I83" i="1"/>
  <c r="I84" i="1"/>
  <c r="I85" i="1"/>
  <c r="I86" i="1"/>
  <c r="I87" i="1"/>
  <c r="I88" i="1"/>
  <c r="I89" i="1"/>
  <c r="I90" i="1"/>
  <c r="I91" i="1"/>
  <c r="I92" i="1"/>
  <c r="I93" i="1"/>
  <c r="I94" i="1"/>
  <c r="I95" i="1"/>
  <c r="I96" i="1"/>
  <c r="I97" i="1"/>
  <c r="I98" i="1"/>
  <c r="I99" i="1"/>
  <c r="I100" i="1"/>
  <c r="I101" i="1"/>
  <c r="I62" i="1"/>
  <c r="I63" i="1"/>
  <c r="I64" i="1"/>
  <c r="I65" i="1"/>
  <c r="I66" i="1"/>
  <c r="I67" i="1"/>
  <c r="I68" i="1"/>
  <c r="I69" i="1"/>
  <c r="I70" i="1"/>
  <c r="I71" i="1"/>
  <c r="I72" i="1"/>
  <c r="I73" i="1"/>
  <c r="I74" i="1"/>
  <c r="I75" i="1"/>
  <c r="I76" i="1"/>
  <c r="I77" i="1"/>
  <c r="I78" i="1"/>
  <c r="I79" i="1"/>
  <c r="I80" i="1"/>
  <c r="I81" i="1"/>
  <c r="I52" i="1"/>
  <c r="I53" i="1"/>
  <c r="I54" i="1"/>
  <c r="I55" i="1"/>
  <c r="I56" i="1"/>
  <c r="I57" i="1"/>
  <c r="I58" i="1"/>
  <c r="I59" i="1"/>
  <c r="I60" i="1"/>
  <c r="I43" i="1"/>
  <c r="I44" i="1"/>
  <c r="I45" i="1"/>
  <c r="I47" i="1"/>
  <c r="I25" i="1"/>
  <c r="I26" i="1"/>
  <c r="I27" i="1"/>
  <c r="I28" i="1"/>
  <c r="I29" i="1"/>
  <c r="I30" i="1"/>
  <c r="I31" i="1"/>
  <c r="I32" i="1"/>
  <c r="I33" i="1"/>
  <c r="I34" i="1"/>
  <c r="I35" i="1"/>
  <c r="I36" i="1"/>
  <c r="I37" i="1"/>
  <c r="I38" i="1"/>
  <c r="I39" i="1"/>
  <c r="I13" i="1"/>
  <c r="I14" i="1"/>
  <c r="I15" i="1"/>
  <c r="I16" i="1"/>
  <c r="I17" i="1"/>
  <c r="I23" i="1"/>
  <c r="I269" i="1"/>
  <c r="G14" i="2"/>
  <c r="G15" i="2" s="1"/>
  <c r="G16" i="2" s="1"/>
  <c r="G17" i="2" s="1"/>
  <c r="G18" i="2" s="1"/>
  <c r="G19" i="2" s="1"/>
  <c r="G20" i="2" s="1"/>
  <c r="G21" i="2" s="1"/>
  <c r="G22" i="2" s="1"/>
  <c r="G23" i="2" s="1"/>
  <c r="G24" i="2" s="1"/>
  <c r="G25" i="2" s="1"/>
  <c r="G26" i="2" s="1"/>
  <c r="G27" i="2" s="1"/>
  <c r="G28" i="2" s="1"/>
  <c r="G29" i="2" s="1"/>
  <c r="G30" i="2" s="1"/>
  <c r="G31" i="2" s="1"/>
  <c r="G32" i="2" s="1"/>
  <c r="G33" i="2" s="1"/>
  <c r="G34" i="2" s="1"/>
  <c r="G35" i="2" s="1"/>
  <c r="G36" i="2" s="1"/>
  <c r="G37" i="2" s="1"/>
  <c r="G38" i="2" s="1"/>
  <c r="G39" i="2" s="1"/>
  <c r="G40" i="2" s="1"/>
  <c r="G41" i="2" s="1"/>
  <c r="G42" i="2" s="1"/>
  <c r="B7" i="2"/>
  <c r="B8" i="2"/>
  <c r="B9" i="2"/>
  <c r="I267" i="1"/>
  <c r="K267" i="1"/>
  <c r="K266" i="1"/>
  <c r="K265" i="1"/>
  <c r="K264" i="1"/>
  <c r="K263" i="1"/>
  <c r="K262" i="1"/>
  <c r="K261" i="1"/>
  <c r="K258" i="1"/>
  <c r="K257" i="1"/>
  <c r="K256" i="1"/>
  <c r="K255" i="1"/>
  <c r="K254" i="1"/>
  <c r="K253" i="1"/>
  <c r="I250" i="1"/>
  <c r="K250" i="1"/>
  <c r="I249" i="1"/>
  <c r="K249" i="1"/>
  <c r="I248" i="1"/>
  <c r="K248" i="1"/>
  <c r="I247" i="1"/>
  <c r="K247" i="1"/>
  <c r="K246" i="1"/>
  <c r="K245" i="1"/>
  <c r="K244" i="1"/>
  <c r="K243" i="1"/>
  <c r="K242" i="1"/>
  <c r="K241" i="1"/>
  <c r="K240" i="1"/>
  <c r="K239" i="1"/>
  <c r="K238" i="1"/>
  <c r="I232" i="1"/>
  <c r="K232" i="1"/>
  <c r="I231" i="1"/>
  <c r="K231" i="1"/>
  <c r="I230" i="1"/>
  <c r="K230" i="1"/>
  <c r="I229" i="1"/>
  <c r="K229" i="1"/>
  <c r="I228" i="1"/>
  <c r="K228" i="1"/>
  <c r="K227" i="1"/>
  <c r="K226" i="1"/>
  <c r="K225" i="1"/>
  <c r="K224" i="1"/>
  <c r="K223" i="1"/>
  <c r="K222" i="1"/>
  <c r="K221" i="1"/>
  <c r="K220" i="1"/>
  <c r="K219" i="1"/>
  <c r="K216" i="1"/>
  <c r="K215" i="1"/>
  <c r="K214" i="1"/>
  <c r="K213" i="1"/>
  <c r="K212" i="1"/>
  <c r="I179" i="1"/>
  <c r="I180" i="1"/>
  <c r="I181" i="1"/>
  <c r="I182" i="1"/>
  <c r="I183" i="1"/>
  <c r="I18" i="1"/>
  <c r="K18" i="1"/>
  <c r="I19" i="1"/>
  <c r="K19" i="1"/>
  <c r="I20" i="1"/>
  <c r="K20" i="1"/>
  <c r="I21" i="1"/>
  <c r="K21" i="1"/>
  <c r="I22" i="1"/>
  <c r="K22" i="1"/>
  <c r="K30" i="1"/>
  <c r="K31" i="1"/>
  <c r="K32" i="1"/>
  <c r="K33" i="1"/>
  <c r="K34" i="1"/>
  <c r="K35" i="1"/>
  <c r="K36" i="1"/>
  <c r="K37" i="1"/>
  <c r="K38" i="1"/>
  <c r="K57" i="1"/>
  <c r="K58" i="1"/>
  <c r="K59" i="1"/>
  <c r="K67" i="1"/>
  <c r="K68" i="1"/>
  <c r="K69" i="1"/>
  <c r="K70" i="1"/>
  <c r="K71" i="1"/>
  <c r="K72" i="1"/>
  <c r="K73" i="1"/>
  <c r="K74" i="1"/>
  <c r="K75" i="1"/>
  <c r="K76" i="1"/>
  <c r="K77" i="1"/>
  <c r="K78" i="1"/>
  <c r="K79" i="1"/>
  <c r="K80" i="1"/>
  <c r="K88" i="1"/>
  <c r="K89" i="1"/>
  <c r="K90" i="1"/>
  <c r="K91" i="1"/>
  <c r="K92" i="1"/>
  <c r="K93" i="1"/>
  <c r="K94" i="1"/>
  <c r="K95" i="1"/>
  <c r="K96" i="1"/>
  <c r="K97" i="1"/>
  <c r="K98" i="1"/>
  <c r="K99" i="1"/>
  <c r="K100" i="1"/>
  <c r="K108" i="1"/>
  <c r="K109" i="1"/>
  <c r="K118" i="1"/>
  <c r="K119" i="1"/>
  <c r="K120" i="1"/>
  <c r="K121" i="1"/>
  <c r="K122" i="1"/>
  <c r="K123" i="1"/>
  <c r="K124" i="1"/>
  <c r="K132" i="1"/>
  <c r="K133" i="1"/>
  <c r="K134" i="1"/>
  <c r="K135" i="1"/>
  <c r="K136" i="1"/>
  <c r="K137" i="1"/>
  <c r="K138" i="1"/>
  <c r="K139" i="1"/>
  <c r="K140" i="1"/>
  <c r="K141" i="1"/>
  <c r="K150" i="1"/>
  <c r="K151" i="1"/>
  <c r="K152" i="1"/>
  <c r="K153" i="1"/>
  <c r="K154" i="1"/>
  <c r="K163" i="1"/>
  <c r="K164" i="1"/>
  <c r="K165" i="1"/>
  <c r="K166" i="1"/>
  <c r="K175" i="1"/>
  <c r="K176" i="1"/>
  <c r="K177" i="1"/>
  <c r="K178" i="1"/>
  <c r="K179" i="1"/>
  <c r="K180" i="1"/>
  <c r="K181" i="1"/>
  <c r="K182" i="1"/>
  <c r="K183" i="1"/>
  <c r="K204" i="1"/>
  <c r="K205" i="1"/>
  <c r="K206" i="1"/>
  <c r="K207" i="1"/>
  <c r="K208" i="1"/>
  <c r="K209" i="1"/>
  <c r="K192" i="1"/>
  <c r="K193" i="1"/>
  <c r="K194" i="1"/>
  <c r="K195" i="1"/>
  <c r="K196" i="1"/>
  <c r="K197" i="1"/>
  <c r="K203" i="1"/>
  <c r="K202" i="1"/>
  <c r="K201" i="1"/>
  <c r="K200" i="1"/>
  <c r="K191" i="1"/>
  <c r="K190" i="1"/>
  <c r="K189" i="1"/>
  <c r="K188" i="1"/>
  <c r="K187" i="1"/>
  <c r="K174" i="1"/>
  <c r="K173" i="1"/>
  <c r="K172" i="1"/>
  <c r="K171" i="1"/>
  <c r="K170" i="1"/>
  <c r="K162" i="1"/>
  <c r="K161" i="1"/>
  <c r="K160" i="1"/>
  <c r="K159" i="1"/>
  <c r="K158" i="1"/>
  <c r="K149" i="1"/>
  <c r="K148" i="1"/>
  <c r="K147" i="1"/>
  <c r="K146" i="1"/>
  <c r="K145" i="1"/>
  <c r="K131" i="1"/>
  <c r="K130" i="1"/>
  <c r="K129" i="1"/>
  <c r="K128" i="1"/>
  <c r="K127" i="1"/>
  <c r="K117" i="1"/>
  <c r="K116" i="1"/>
  <c r="K115" i="1"/>
  <c r="K114" i="1"/>
  <c r="K113" i="1"/>
  <c r="K107" i="1"/>
  <c r="K106" i="1"/>
  <c r="K105" i="1"/>
  <c r="K104" i="1"/>
  <c r="K103" i="1"/>
  <c r="K87" i="1"/>
  <c r="K86" i="1"/>
  <c r="K85" i="1"/>
  <c r="K84" i="1"/>
  <c r="K83" i="1"/>
  <c r="K66" i="1"/>
  <c r="K65" i="1"/>
  <c r="K64" i="1"/>
  <c r="K63" i="1"/>
  <c r="K62" i="1"/>
  <c r="K56" i="1"/>
  <c r="K55" i="1"/>
  <c r="K54" i="1"/>
  <c r="K53" i="1"/>
  <c r="K52" i="1"/>
  <c r="I46" i="1"/>
  <c r="K46" i="1"/>
  <c r="K45" i="1"/>
  <c r="K44" i="1"/>
  <c r="K43" i="1"/>
  <c r="I42" i="1"/>
  <c r="K42" i="1"/>
  <c r="K29" i="1"/>
  <c r="K28" i="1"/>
  <c r="K27" i="1"/>
  <c r="K26" i="1"/>
  <c r="K25" i="1"/>
  <c r="K17" i="1"/>
  <c r="K16" i="1"/>
  <c r="K15" i="1"/>
  <c r="K14" i="1"/>
  <c r="K13" i="1"/>
  <c r="I6" i="1"/>
  <c r="J6" i="1"/>
  <c r="K6" i="1"/>
</calcChain>
</file>

<file path=xl/sharedStrings.xml><?xml version="1.0" encoding="utf-8"?>
<sst xmlns="http://schemas.openxmlformats.org/spreadsheetml/2006/main" count="272" uniqueCount="249">
  <si>
    <t xml:space="preserve">CONSTRUCTION BUDGET </t>
  </si>
  <si>
    <t>BUDGET</t>
  </si>
  <si>
    <t>ACTUAL</t>
  </si>
  <si>
    <t>UNDER/OVER</t>
  </si>
  <si>
    <t>LABOR</t>
  </si>
  <si>
    <t>MATERIALS</t>
  </si>
  <si>
    <t>FIXED COST</t>
  </si>
  <si>
    <t>TASK</t>
  </si>
  <si>
    <t>HRS</t>
  </si>
  <si>
    <t>RATE</t>
  </si>
  <si>
    <t>UNITS</t>
  </si>
  <si>
    <t>$/UNIT</t>
  </si>
  <si>
    <t>CATEGORY</t>
  </si>
  <si>
    <t>TOTAL</t>
  </si>
  <si>
    <t>GENERAL REQUIREMENTS</t>
  </si>
  <si>
    <t>Plans &amp; Specifications</t>
  </si>
  <si>
    <t>Plan Review</t>
  </si>
  <si>
    <t>Permits: Zoning, Building, Environemental, Other</t>
  </si>
  <si>
    <t>Survey</t>
  </si>
  <si>
    <t>Impact Fee</t>
  </si>
  <si>
    <t>Adminstrative Costs</t>
  </si>
  <si>
    <t>Financing Costs</t>
  </si>
  <si>
    <t>Legal Fees</t>
  </si>
  <si>
    <t>Engineering Fees</t>
  </si>
  <si>
    <t>Other</t>
  </si>
  <si>
    <t>VENDOR SUBCONTRACTOR/CONTRACTOR</t>
  </si>
  <si>
    <t>SITE PREP</t>
  </si>
  <si>
    <t>Demolition (Remodel)</t>
  </si>
  <si>
    <t>Jacking &amp; Shoring (Remodel)</t>
  </si>
  <si>
    <t>Dust control, Surface Protection</t>
  </si>
  <si>
    <t>Job-Site Access</t>
  </si>
  <si>
    <t>Job-Site Security</t>
  </si>
  <si>
    <t>Dumpster &amp; Removal</t>
  </si>
  <si>
    <t>Clear Lot</t>
  </si>
  <si>
    <t>Storage On Site</t>
  </si>
  <si>
    <t>Portable Toilet</t>
  </si>
  <si>
    <t>Temporary Power</t>
  </si>
  <si>
    <t>Temporary Heat</t>
  </si>
  <si>
    <t>Scaffolding Rental</t>
  </si>
  <si>
    <t>Tool/Equipment Rental</t>
  </si>
  <si>
    <t>ON-SITE WATER/SEWER</t>
  </si>
  <si>
    <t>Soil &amp; Perc Tests</t>
  </si>
  <si>
    <t>Septic System Design</t>
  </si>
  <si>
    <t>Septic Permits, Inspections, Fees</t>
  </si>
  <si>
    <t>Septic System Installation, Tie in to House</t>
  </si>
  <si>
    <t>Dewatering (High Water Table)</t>
  </si>
  <si>
    <t>Well, Pump, Trenching, Plumbing to House</t>
  </si>
  <si>
    <t>Well Permits &amp; Fees</t>
  </si>
  <si>
    <t>UTILITIES</t>
  </si>
  <si>
    <t>Town Water: Tap Fees &amp; Hookup</t>
  </si>
  <si>
    <t>Town Sewer: Tap Fees &amp; Hookup</t>
  </si>
  <si>
    <t>Electrical: Permit, Connection Fee, Installation</t>
  </si>
  <si>
    <t>Gas: Permit, Connection Fee, Installation</t>
  </si>
  <si>
    <t>LPN: Tank installation, Hookup</t>
  </si>
  <si>
    <t>Oil Tank Installation</t>
  </si>
  <si>
    <t>Telecom Hookup</t>
  </si>
  <si>
    <t>EXCAVATION &amp; EARTHWORK</t>
  </si>
  <si>
    <t>Cut &amp; Fill</t>
  </si>
  <si>
    <t>Blasting</t>
  </si>
  <si>
    <t>Removal of Stone/Dirt</t>
  </si>
  <si>
    <t>Rough Grading</t>
  </si>
  <si>
    <t>Trenching For Utility Hookups</t>
  </si>
  <si>
    <t>Foundation Excavation</t>
  </si>
  <si>
    <t>Foundation Footing Drains</t>
  </si>
  <si>
    <t>Curtain Drains</t>
  </si>
  <si>
    <t>Culverts</t>
  </si>
  <si>
    <t>Swales</t>
  </si>
  <si>
    <t>Retaining Walls</t>
  </si>
  <si>
    <t>Ponds</t>
  </si>
  <si>
    <t>Other Site Drainage</t>
  </si>
  <si>
    <t>Backfill</t>
  </si>
  <si>
    <t>Compaction</t>
  </si>
  <si>
    <t>Top Soil</t>
  </si>
  <si>
    <t>Finish Grading</t>
  </si>
  <si>
    <t>Seeding/Sod</t>
  </si>
  <si>
    <t>FOUNDATION</t>
  </si>
  <si>
    <t>Footings/Pads</t>
  </si>
  <si>
    <t>Foundation walls/stem walls/grade beams</t>
  </si>
  <si>
    <t>Piers</t>
  </si>
  <si>
    <t>Slabs - Foundation, Basement, Garage</t>
  </si>
  <si>
    <t>Steel Reinforcing</t>
  </si>
  <si>
    <t>Anchor Bolts, Hold Downs</t>
  </si>
  <si>
    <t>Buikheads</t>
  </si>
  <si>
    <t>Sub-Slab Vapor Barrier</t>
  </si>
  <si>
    <t>Sump Pump</t>
  </si>
  <si>
    <t>Crawlspace Vapor Barrier</t>
  </si>
  <si>
    <t>Crawlspace Vents</t>
  </si>
  <si>
    <t>Foundation Windows</t>
  </si>
  <si>
    <t>Damproofing, Water-proofing</t>
  </si>
  <si>
    <t>Foundation Drain Board</t>
  </si>
  <si>
    <t>Slab insulation: Edge/Blow</t>
  </si>
  <si>
    <t>Exterior Foundation Insulation</t>
  </si>
  <si>
    <t>Exterior Insulation Coating/ Protection</t>
  </si>
  <si>
    <t>OTHER MASONRY/PAVING</t>
  </si>
  <si>
    <t>Patios</t>
  </si>
  <si>
    <t>Exterior Stairs</t>
  </si>
  <si>
    <t>Masonry Chimneys</t>
  </si>
  <si>
    <t>Fireplaces/Hearths</t>
  </si>
  <si>
    <t>Driveway</t>
  </si>
  <si>
    <t>Walkways</t>
  </si>
  <si>
    <t>ROUGH FRAMING</t>
  </si>
  <si>
    <t>Sill &amp; Seal</t>
  </si>
  <si>
    <t>Steel/Wood Carrying Beam, Lolly Columns</t>
  </si>
  <si>
    <t>Floor Framing</t>
  </si>
  <si>
    <t>Exterior &amp; Interior Walls, Rough Stairs</t>
  </si>
  <si>
    <t>Sheathing, Subflooring</t>
  </si>
  <si>
    <t>Roof Framing/Trusses</t>
  </si>
  <si>
    <t>Subfascia</t>
  </si>
  <si>
    <t>Steel Framing Connectors</t>
  </si>
  <si>
    <t>Nails, Screws, Fasteners</t>
  </si>
  <si>
    <t>Prep for Plaster, Drywall</t>
  </si>
  <si>
    <t>Rough Framing - Labor Only</t>
  </si>
  <si>
    <t>EXTERIOR</t>
  </si>
  <si>
    <t>Exterior Foam Sheathing</t>
  </si>
  <si>
    <t>Weather Barrier (Tyvek, etc.)</t>
  </si>
  <si>
    <t>Membrance &amp; Flashing</t>
  </si>
  <si>
    <t>Vinyl or Composite Siding</t>
  </si>
  <si>
    <t>Wood Siding</t>
  </si>
  <si>
    <t>Brick Veneer</t>
  </si>
  <si>
    <t>Stone Veneer</t>
  </si>
  <si>
    <t>Stucco</t>
  </si>
  <si>
    <t>Soffit/Gable Vents</t>
  </si>
  <si>
    <t>Fascia, Frieze, Corner Boards, Water Table</t>
  </si>
  <si>
    <t>Window/Door Trim</t>
  </si>
  <si>
    <t>Other Exterior Trim</t>
  </si>
  <si>
    <t>Exterior Paint, Stain, Caulk</t>
  </si>
  <si>
    <t>Exterior, labor-only</t>
  </si>
  <si>
    <t>WINDOWS/EXTERIOR DOORS</t>
  </si>
  <si>
    <t>Membrane &amp; Flashing</t>
  </si>
  <si>
    <t>Exterior doors, prehung</t>
  </si>
  <si>
    <t>Exterior door slabs</t>
  </si>
  <si>
    <t>Exterior door frames, sills</t>
  </si>
  <si>
    <t>Sidelights, transoms</t>
  </si>
  <si>
    <t>Locksets, knobs, door hardware</t>
  </si>
  <si>
    <t>Patio doors: sliding or hinged</t>
  </si>
  <si>
    <t>Windows</t>
  </si>
  <si>
    <t>Garage Doors &amp; Opener</t>
  </si>
  <si>
    <t>PLUMBING</t>
  </si>
  <si>
    <t>Drain/Waste/Vent</t>
  </si>
  <si>
    <t>Water Supply Piping</t>
  </si>
  <si>
    <t>Gas Piping</t>
  </si>
  <si>
    <t>Water Treatment</t>
  </si>
  <si>
    <t>Water Heater</t>
  </si>
  <si>
    <t>Fixtures: Toilets, Tubs, Sinks, Showers</t>
  </si>
  <si>
    <t>Faucets, Mixing Valves, Shower Heads</t>
  </si>
  <si>
    <t>Disposal</t>
  </si>
  <si>
    <t>ELECTRICAL</t>
  </si>
  <si>
    <t>Service, Panel, Sub-Panels</t>
  </si>
  <si>
    <t>Rough Wiring</t>
  </si>
  <si>
    <t>Phone, Cable, Internet Wiring</t>
  </si>
  <si>
    <t>Lighting Fixtures</t>
  </si>
  <si>
    <t>Low-Voltage Fixtures/Transformers</t>
  </si>
  <si>
    <t>Exterior Lighting</t>
  </si>
  <si>
    <t>Devices: outlets, switches, dimmers</t>
  </si>
  <si>
    <t>Lighting control system</t>
  </si>
  <si>
    <t>Doorbell System</t>
  </si>
  <si>
    <t>Smoke, CO2 Alarms</t>
  </si>
  <si>
    <t>Intercom system</t>
  </si>
  <si>
    <t>Security system</t>
  </si>
  <si>
    <t>Home theater/Entertainment</t>
  </si>
  <si>
    <t>HVAC</t>
  </si>
  <si>
    <t>Furnace/Heat Pump</t>
  </si>
  <si>
    <t>Central AC</t>
  </si>
  <si>
    <t>Air Handler</t>
  </si>
  <si>
    <t>Ductwork, Grilles, Registers</t>
  </si>
  <si>
    <t>Air Filter</t>
  </si>
  <si>
    <t>Boiler, Piping</t>
  </si>
  <si>
    <t>Radiators</t>
  </si>
  <si>
    <t>Whole-House Ventilation (HRV, ERV, Exhaust Only, Other)</t>
  </si>
  <si>
    <t>HVAC Controls</t>
  </si>
  <si>
    <t>Solar hot water</t>
  </si>
  <si>
    <t>INSULATION &amp; AIR-SEALING</t>
  </si>
  <si>
    <t>Roof/Attic Insulation</t>
  </si>
  <si>
    <t>Roof/Eave Baffles</t>
  </si>
  <si>
    <t>Wall Cavity Insulation</t>
  </si>
  <si>
    <t>Foam Board Insulation</t>
  </si>
  <si>
    <t>Spray Foam Insulation</t>
  </si>
  <si>
    <t xml:space="preserve">Basement Insulation </t>
  </si>
  <si>
    <t>Crawlspace Insulation</t>
  </si>
  <si>
    <t>Air Sealing</t>
  </si>
  <si>
    <t>Energy Diagnostics (Blower Door, Infrared)</t>
  </si>
  <si>
    <t>DRYWALL/PLASTER</t>
  </si>
  <si>
    <t>Walls</t>
  </si>
  <si>
    <t>Ceilings, Soffits</t>
  </si>
  <si>
    <t>Decorative Plaster</t>
  </si>
  <si>
    <t>Drywall Labor Only</t>
  </si>
  <si>
    <t>INTERIOR FINISH</t>
  </si>
  <si>
    <t>Interior Doors, prehung</t>
  </si>
  <si>
    <t>Interior Door slabs</t>
  </si>
  <si>
    <t>Interior Door frames, thresholds</t>
  </si>
  <si>
    <t>Door knobs, hardware</t>
  </si>
  <si>
    <t>Chair Rail, Other</t>
  </si>
  <si>
    <t>Wainscotting, Paneling</t>
  </si>
  <si>
    <t>Built-in Shelving, Cabinets</t>
  </si>
  <si>
    <t>Closet Shelving, Hardware</t>
  </si>
  <si>
    <t>Stairs, Railings, Newels</t>
  </si>
  <si>
    <t>Interior Painting, Staining</t>
  </si>
  <si>
    <t>Wood Flooring</t>
  </si>
  <si>
    <t>Carpeting</t>
  </si>
  <si>
    <t>Resilient/Vinyl Flooring</t>
  </si>
  <si>
    <t>Other Flooring</t>
  </si>
  <si>
    <t>Acoustical, Metal, Decorative Ceilings</t>
  </si>
  <si>
    <t>Interior Carpentry Labor Only</t>
  </si>
  <si>
    <t>KITCHEN &amp; BATH</t>
  </si>
  <si>
    <t>Kitchen Cabinets</t>
  </si>
  <si>
    <t>Bath Cabinets</t>
  </si>
  <si>
    <t>Cabinet Pulls, Hardware</t>
  </si>
  <si>
    <t>Countertop, Backsplash</t>
  </si>
  <si>
    <t>Ceramic Tile, Stone</t>
  </si>
  <si>
    <t>Raised Tub Platform</t>
  </si>
  <si>
    <t>Tub Enclosure</t>
  </si>
  <si>
    <t>Shower enclosure/doors</t>
  </si>
  <si>
    <t>Medicine Cabinets</t>
  </si>
  <si>
    <t>Mirrors</t>
  </si>
  <si>
    <t>Towel hangers, toilet paper holders, accessories</t>
  </si>
  <si>
    <t>K&amp;B Labor Only</t>
  </si>
  <si>
    <t>PORCHES &amp; DECKS</t>
  </si>
  <si>
    <t>Open Porch</t>
  </si>
  <si>
    <t>Screen Porch</t>
  </si>
  <si>
    <t>Wood or Composite Deck</t>
  </si>
  <si>
    <t>Fencing</t>
  </si>
  <si>
    <t>Other Outdoor Structures</t>
  </si>
  <si>
    <t>APPLIANCES</t>
  </si>
  <si>
    <t>Refrigerator</t>
  </si>
  <si>
    <t>Range, Cooktop</t>
  </si>
  <si>
    <t>Microwave</t>
  </si>
  <si>
    <t>Range Hood</t>
  </si>
  <si>
    <t>Dishwasher</t>
  </si>
  <si>
    <t>Washer/Dryer</t>
  </si>
  <si>
    <t>STATUS</t>
  </si>
  <si>
    <t>Cash Amount</t>
  </si>
  <si>
    <t>Financed Amount</t>
  </si>
  <si>
    <t>Total Alloted Funds</t>
  </si>
  <si>
    <t>Funds Used to Date</t>
  </si>
  <si>
    <t>Funds Remaining</t>
  </si>
  <si>
    <t>ITEM</t>
  </si>
  <si>
    <t>DATE</t>
  </si>
  <si>
    <t>MEMO</t>
  </si>
  <si>
    <t>COST</t>
  </si>
  <si>
    <t>BALANCE</t>
  </si>
  <si>
    <t>New cabinets</t>
  </si>
  <si>
    <t>Materials</t>
  </si>
  <si>
    <t>bi-weekly deposit</t>
  </si>
  <si>
    <t>cabinet coating</t>
  </si>
  <si>
    <t>cabinet hardware</t>
  </si>
  <si>
    <t>Old cabinet removal</t>
  </si>
  <si>
    <t>Labor</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</si>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</sst>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15" x14ac:knownFonts="1">
    <font>
      <sz val="12"/>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sz val="14"/>
      <color theme="0"/>
      <name val="Calibri"/>
      <family val="2"/>
      <scheme val="minor"/>
    </font>
    <font>
      <b/>
      <sz val="14"/>
      <color theme="0"/>
      <name val="Calibri"/>
      <family val="2"/>
      <scheme val="minor"/>
    </font>
    <font>
      <u/>
      <sz val="12"/>
      <color theme="10"/>
      <name val="Calibri"/>
      <family val="2"/>
      <scheme val="minor"/>
    </font>
    <font>
      <u/>
      <sz val="18"/>
      <color theme="10"/>
      <name val="Calibri"/>
      <family val="2"/>
      <scheme val="minor"/>
    </font>
    <font>
      <u/>
      <sz val="12"/>
      <color theme="11"/>
      <name val="Calibri"/>
      <family val="2"/>
      <scheme val="minor"/>
    </font>
    <font>
      <b/>
      <sz val="16"/>
      <color theme="9" tint="-0.249977111117893"/>
      <name val="Calibri"/>
      <family val="2"/>
      <scheme val="minor"/>
    </font>
    <font>
      <b/>
      <sz val="12"/>
      <color theme="9" tint="-0.249977111117893"/>
      <name val="Calibri"/>
      <family val="2"/>
      <scheme val="minor"/>
    </font>
    <font>
      <i/>
      <sz val="12"/>
      <color theme="1"/>
      <name val="Calibri"/>
      <family val="2"/>
      <scheme val="minor"/>
    </font>
    <font>
      <b/>
      <sz val="22"/>
      <color theme="1" tint="0.499984740745262"/>
      <name val="Century Gothic"/>
      <family val="2"/>
    </font>
    <font>
      <sz val="12"/>
      <color theme="1"/>
      <name val="Arial"/>
      <family val="2"/>
    </font>
    <font>
      <b/>
      <sz val="22"/>
      <color theme="0"/>
      <name val="Century Gothic"/>
      <family val="1"/>
    </font>
  </fonts>
  <fills count="14">
    <fill>
      <patternFill patternType="none"/>
    </fill>
    <fill>
      <patternFill patternType="gray125"/>
    </fill>
    <fill>
      <patternFill patternType="solid">
        <fgColor theme="0"/>
        <bgColor indexed="64"/>
      </patternFill>
    </fill>
    <fill>
      <patternFill patternType="solid">
        <fgColor rgb="FFB8A444"/>
        <bgColor indexed="64"/>
      </patternFill>
    </fill>
    <fill>
      <patternFill patternType="solid">
        <fgColor theme="2"/>
        <bgColor indexed="64"/>
      </patternFill>
    </fill>
    <fill>
      <patternFill patternType="solid">
        <fgColor theme="3"/>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3" tint="0.39997558519241921"/>
        <bgColor indexed="64"/>
      </patternFill>
    </fill>
    <fill>
      <patternFill patternType="solid">
        <fgColor theme="0"/>
        <bgColor rgb="FF000000"/>
      </patternFill>
    </fill>
    <fill>
      <patternFill patternType="solid">
        <fgColor rgb="FF00BD32"/>
        <bgColor indexed="64"/>
      </patternFill>
    </fill>
  </fills>
  <borders count="11">
    <border>
      <left/>
      <right/>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hair">
        <color indexed="55"/>
      </left>
      <right style="hair">
        <color indexed="55"/>
      </right>
      <top style="hair">
        <color indexed="55"/>
      </top>
      <bottom style="hair">
        <color indexed="55"/>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ck">
        <color theme="0" tint="-0.34998626667073579"/>
      </left>
      <right/>
      <top/>
      <bottom/>
      <diagonal/>
    </border>
  </borders>
  <cellStyleXfs count="24">
    <xf numFmtId="0" fontId="0" fillId="0" borderId="0"/>
    <xf numFmtId="44" fontId="2" fillId="0" borderId="0" applyFon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 fillId="0" borderId="0"/>
  </cellStyleXfs>
  <cellXfs count="58">
    <xf numFmtId="0" fontId="0" fillId="0" borderId="0" xfId="0"/>
    <xf numFmtId="0" fontId="0" fillId="2" borderId="0" xfId="0" applyFill="1"/>
    <xf numFmtId="0" fontId="4" fillId="3" borderId="0" xfId="0" applyFont="1" applyFill="1" applyAlignment="1">
      <alignment horizontal="left" vertical="top"/>
    </xf>
    <xf numFmtId="44" fontId="0" fillId="4" borderId="1" xfId="1" applyFont="1" applyFill="1" applyBorder="1"/>
    <xf numFmtId="44" fontId="0" fillId="4" borderId="2" xfId="1" applyFont="1" applyFill="1" applyBorder="1"/>
    <xf numFmtId="44" fontId="0" fillId="4" borderId="3" xfId="1" applyFont="1" applyFill="1" applyBorder="1"/>
    <xf numFmtId="0" fontId="3" fillId="2" borderId="0" xfId="0" applyFont="1" applyFill="1"/>
    <xf numFmtId="44" fontId="3" fillId="2" borderId="0" xfId="0" applyNumberFormat="1" applyFont="1" applyFill="1"/>
    <xf numFmtId="0" fontId="4" fillId="5" borderId="0" xfId="0" applyFont="1" applyFill="1" applyAlignment="1">
      <alignment horizontal="left" vertical="top"/>
    </xf>
    <xf numFmtId="0" fontId="4" fillId="0" borderId="0" xfId="0" applyFont="1" applyFill="1" applyAlignment="1">
      <alignment horizontal="left" vertical="top"/>
    </xf>
    <xf numFmtId="0" fontId="3" fillId="6" borderId="0" xfId="0" applyFont="1" applyFill="1"/>
    <xf numFmtId="0" fontId="0" fillId="6" borderId="0" xfId="0" applyFill="1"/>
    <xf numFmtId="0" fontId="0" fillId="8" borderId="4" xfId="1" applyNumberFormat="1" applyFont="1" applyFill="1" applyBorder="1"/>
    <xf numFmtId="44" fontId="0" fillId="8" borderId="4" xfId="1" applyNumberFormat="1" applyFont="1" applyFill="1" applyBorder="1"/>
    <xf numFmtId="44" fontId="0" fillId="2" borderId="4" xfId="1" applyNumberFormat="1" applyFont="1" applyFill="1" applyBorder="1"/>
    <xf numFmtId="44" fontId="0" fillId="2" borderId="4" xfId="1" applyFont="1" applyFill="1" applyBorder="1"/>
    <xf numFmtId="44" fontId="0" fillId="6" borderId="0" xfId="0" applyNumberFormat="1" applyFill="1"/>
    <xf numFmtId="44" fontId="0" fillId="9" borderId="0" xfId="1" applyNumberFormat="1" applyFont="1" applyFill="1" applyBorder="1"/>
    <xf numFmtId="44" fontId="0" fillId="6" borderId="0" xfId="1" applyNumberFormat="1" applyFont="1" applyFill="1" applyBorder="1"/>
    <xf numFmtId="44" fontId="0" fillId="6" borderId="0" xfId="1" applyFont="1" applyFill="1" applyBorder="1"/>
    <xf numFmtId="44" fontId="0" fillId="10" borderId="0" xfId="0" applyNumberFormat="1" applyFill="1"/>
    <xf numFmtId="0" fontId="3" fillId="7" borderId="0" xfId="0" applyFont="1" applyFill="1" applyAlignment="1">
      <alignment horizontal="center" vertical="center" textRotation="255"/>
    </xf>
    <xf numFmtId="0" fontId="5" fillId="11" borderId="0" xfId="0" applyFont="1" applyFill="1"/>
    <xf numFmtId="44" fontId="5" fillId="11" borderId="0" xfId="1" applyFont="1" applyFill="1"/>
    <xf numFmtId="0" fontId="0" fillId="9" borderId="8" xfId="0" applyFill="1" applyBorder="1"/>
    <xf numFmtId="0" fontId="0" fillId="8" borderId="0" xfId="1" applyNumberFormat="1" applyFont="1" applyFill="1" applyBorder="1"/>
    <xf numFmtId="44" fontId="0" fillId="8" borderId="0" xfId="1" applyNumberFormat="1" applyFont="1" applyFill="1" applyBorder="1"/>
    <xf numFmtId="44" fontId="0" fillId="2" borderId="0" xfId="1" applyNumberFormat="1" applyFont="1" applyFill="1" applyBorder="1"/>
    <xf numFmtId="44" fontId="0" fillId="2" borderId="0" xfId="1" applyFont="1" applyFill="1" applyBorder="1"/>
    <xf numFmtId="0" fontId="0" fillId="6" borderId="0" xfId="0" applyFill="1" applyAlignment="1">
      <alignment wrapText="1"/>
    </xf>
    <xf numFmtId="0" fontId="4" fillId="5" borderId="0" xfId="0" applyFont="1" applyFill="1" applyAlignment="1">
      <alignment horizontal="left" vertical="top" wrapText="1"/>
    </xf>
    <xf numFmtId="44" fontId="0" fillId="2" borderId="0" xfId="1" applyFont="1" applyFill="1"/>
    <xf numFmtId="0" fontId="6" fillId="2" borderId="0" xfId="2" applyFill="1" applyAlignment="1">
      <alignment horizontal="right"/>
    </xf>
    <xf numFmtId="0" fontId="9" fillId="2" borderId="9" xfId="0" applyFont="1" applyFill="1" applyBorder="1"/>
    <xf numFmtId="0" fontId="0" fillId="2" borderId="9" xfId="0" applyFill="1" applyBorder="1"/>
    <xf numFmtId="44" fontId="4" fillId="3" borderId="0" xfId="1" applyFont="1" applyFill="1" applyAlignment="1">
      <alignment horizontal="left" vertical="top"/>
    </xf>
    <xf numFmtId="0" fontId="0" fillId="0" borderId="5" xfId="0" applyBorder="1"/>
    <xf numFmtId="14" fontId="0" fillId="0" borderId="5" xfId="0" applyNumberFormat="1" applyBorder="1"/>
    <xf numFmtId="0" fontId="11" fillId="0" borderId="5" xfId="0" applyFont="1" applyBorder="1"/>
    <xf numFmtId="8" fontId="0" fillId="0" borderId="5" xfId="0" applyNumberFormat="1" applyBorder="1"/>
    <xf numFmtId="44" fontId="0" fillId="0" borderId="5" xfId="1" applyFont="1" applyBorder="1"/>
    <xf numFmtId="44" fontId="0" fillId="4" borderId="5" xfId="1" applyFont="1" applyFill="1" applyBorder="1"/>
    <xf numFmtId="0" fontId="11" fillId="2" borderId="0" xfId="0" applyFont="1" applyFill="1"/>
    <xf numFmtId="44" fontId="0" fillId="0" borderId="0" xfId="1" applyFont="1"/>
    <xf numFmtId="0" fontId="7" fillId="12" borderId="0" xfId="2" applyFont="1" applyFill="1" applyAlignment="1">
      <alignment horizontal="center" vertical="center"/>
    </xf>
    <xf numFmtId="0" fontId="0" fillId="0" borderId="0" xfId="0"/>
    <xf numFmtId="0" fontId="12" fillId="2" borderId="0" xfId="0" applyFont="1" applyFill="1" applyAlignment="1">
      <alignment vertical="center"/>
    </xf>
    <xf numFmtId="0" fontId="13" fillId="0" borderId="10" xfId="23" applyFont="1" applyBorder="1" applyAlignment="1">
      <alignment horizontal="left" vertical="center" wrapText="1" indent="2"/>
    </xf>
    <xf numFmtId="0" fontId="1" fillId="0" borderId="0" xfId="23"/>
    <xf numFmtId="0" fontId="0" fillId="0" borderId="0" xfId="0"/>
    <xf numFmtId="0" fontId="14" fillId="13" borderId="2" xfId="2" applyFont="1" applyFill="1" applyBorder="1" applyAlignment="1">
      <alignment horizontal="center" vertical="center"/>
    </xf>
    <xf numFmtId="0" fontId="0" fillId="9" borderId="6" xfId="0" applyFill="1" applyBorder="1" applyAlignment="1">
      <alignment horizontal="center"/>
    </xf>
    <xf numFmtId="0" fontId="0" fillId="9" borderId="7" xfId="0" applyFill="1" applyBorder="1" applyAlignment="1">
      <alignment horizontal="center"/>
    </xf>
    <xf numFmtId="0" fontId="3" fillId="7" borderId="0" xfId="0" applyFont="1" applyFill="1" applyAlignment="1">
      <alignment horizontal="center" vertical="center" textRotation="255"/>
    </xf>
    <xf numFmtId="44" fontId="10" fillId="2" borderId="7" xfId="0" applyNumberFormat="1" applyFont="1" applyFill="1" applyBorder="1" applyAlignment="1">
      <alignment horizontal="center"/>
    </xf>
    <xf numFmtId="0" fontId="10" fillId="2" borderId="7" xfId="0" applyFont="1" applyFill="1" applyBorder="1" applyAlignment="1">
      <alignment horizontal="center"/>
    </xf>
    <xf numFmtId="0" fontId="0" fillId="0" borderId="0" xfId="0"/>
    <xf numFmtId="44" fontId="0" fillId="2" borderId="7" xfId="1" applyFont="1" applyFill="1" applyBorder="1" applyAlignment="1">
      <alignment horizontal="right"/>
    </xf>
  </cellXfs>
  <cellStyles count="24">
    <cellStyle name="Currency" xfId="1" builtinId="4"/>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Hyperlink" xfId="2" builtinId="8"/>
    <cellStyle name="Normal" xfId="0" builtinId="0"/>
    <cellStyle name="Normal 2" xfId="23" xr:uid="{32255116-DDF6-4518-AA9A-C7A3C75EF605}"/>
  </cellStyles>
  <dxfs count="0"/>
  <tableStyles count="0" defaultTableStyle="TableStyleMedium9" defaultPivotStyle="PivotStyleMedium4"/>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2.2222222222222199E-2"/>
          <c:y val="0"/>
          <c:w val="0.97777777777777797"/>
          <c:h val="1"/>
        </c:manualLayout>
      </c:layout>
      <c:barChart>
        <c:barDir val="bar"/>
        <c:grouping val="clustered"/>
        <c:varyColors val="0"/>
        <c:ser>
          <c:idx val="0"/>
          <c:order val="0"/>
          <c:tx>
            <c:strRef>
              <c:f>'Transaction History'!$A$7</c:f>
              <c:strCache>
                <c:ptCount val="1"/>
                <c:pt idx="0">
                  <c:v>Total Alloted Funds</c:v>
                </c:pt>
              </c:strCache>
            </c:strRef>
          </c:tx>
          <c:invertIfNegative val="0"/>
          <c:dPt>
            <c:idx val="0"/>
            <c:invertIfNegative val="0"/>
            <c:bubble3D val="0"/>
            <c:spPr>
              <a:noFill/>
              <a:ln w="19050" cmpd="sng">
                <a:solidFill>
                  <a:schemeClr val="accent6">
                    <a:lumMod val="50000"/>
                  </a:schemeClr>
                </a:solidFill>
              </a:ln>
            </c:spPr>
            <c:extLst>
              <c:ext xmlns:c16="http://schemas.microsoft.com/office/drawing/2014/chart" uri="{C3380CC4-5D6E-409C-BE32-E72D297353CC}">
                <c16:uniqueId val="{00000001-4601-4DCE-82E7-AC0E26342761}"/>
              </c:ext>
            </c:extLst>
          </c:dPt>
          <c:val>
            <c:numRef>
              <c:f>'Transaction History'!$B$7:$C$7</c:f>
              <c:numCache>
                <c:formatCode>_("$"* #,##0.00_);_("$"* \(#,##0.00\);_("$"* "-"??_);_(@_)</c:formatCode>
                <c:ptCount val="2"/>
                <c:pt idx="0">
                  <c:v>12000</c:v>
                </c:pt>
              </c:numCache>
            </c:numRef>
          </c:val>
          <c:extLst>
            <c:ext xmlns:c16="http://schemas.microsoft.com/office/drawing/2014/chart" uri="{C3380CC4-5D6E-409C-BE32-E72D297353CC}">
              <c16:uniqueId val="{00000002-4601-4DCE-82E7-AC0E26342761}"/>
            </c:ext>
          </c:extLst>
        </c:ser>
        <c:ser>
          <c:idx val="1"/>
          <c:order val="1"/>
          <c:tx>
            <c:strRef>
              <c:f>'Transaction History'!$A$8</c:f>
              <c:strCache>
                <c:ptCount val="1"/>
                <c:pt idx="0">
                  <c:v>Funds Used to Date</c:v>
                </c:pt>
              </c:strCache>
            </c:strRef>
          </c:tx>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'Transaction History'!$B$8:$C$8</c:f>
              <c:numCache>
                <c:formatCode>_("$"* #,##0.00_);_("$"* \(#,##0.00\);_("$"* "-"??_);_(@_)</c:formatCode>
                <c:ptCount val="2"/>
                <c:pt idx="0">
                  <c:v>337.56</c:v>
                </c:pt>
              </c:numCache>
            </c:numRef>
          </c:val>
          <c:extLst>
            <c:ext xmlns:c16="http://schemas.microsoft.com/office/drawing/2014/chart" uri="{C3380CC4-5D6E-409C-BE32-E72D297353CC}">
              <c16:uniqueId val="{00000003-4601-4DCE-82E7-AC0E26342761}"/>
            </c:ext>
          </c:extLst>
        </c:ser>
        <c:dLbls>
          <c:showLegendKey val="0"/>
          <c:showVal val="0"/>
          <c:showCatName val="0"/>
          <c:showSerName val="0"/>
          <c:showPercent val="0"/>
          <c:showBubbleSize val="0"/>
        </c:dLbls>
        <c:gapWidth val="75"/>
        <c:overlap val="100"/>
        <c:axId val="981333872"/>
        <c:axId val="-2071652240"/>
      </c:barChart>
      <c:catAx>
        <c:axId val="981333872"/>
        <c:scaling>
          <c:orientation val="minMax"/>
        </c:scaling>
        <c:delete val="1"/>
        <c:axPos val="l"/>
        <c:majorTickMark val="none"/>
        <c:minorTickMark val="none"/>
        <c:tickLblPos val="nextTo"/>
        <c:crossAx val="-2071652240"/>
        <c:crosses val="autoZero"/>
        <c:auto val="1"/>
        <c:lblAlgn val="ctr"/>
        <c:lblOffset val="100"/>
        <c:noMultiLvlLbl val="0"/>
      </c:catAx>
      <c:valAx>
        <c:axId val="-2071652240"/>
        <c:scaling>
          <c:orientation val="minMax"/>
        </c:scaling>
        <c:delete val="1"/>
        <c:axPos val="b"/>
        <c:numFmt formatCode="_(&quot;$&quot;* #,##0.00_);_(&quot;$&quot;* \(#,##0.00\);_(&quot;$&quot;* &quot;-&quot;??_);_(@_)" sourceLinked="1"/>
        <c:majorTickMark val="none"/>
        <c:minorTickMark val="none"/>
        <c:tickLblPos val="nextTo"/>
        <c:crossAx val="981333872"/>
        <c:crosses val="autoZero"/>
        <c:crossBetween val="between"/>
      </c:valAx>
    </c:plotArea>
    <c:plotVisOnly val="1"/>
    <c:dispBlanksAs val="gap"/>
    <c:showDLblsOverMax val="0"/>
  </c:chart>
  <c:spPr>
    <a:ln>
      <a:noFill/>
    </a:ln>
  </c:sp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smartsheet.com/try-it?trp=8531&amp;lpv=xls-temp-upsell-img&amp;utm_source=integrated+content&amp;utm_campaign=/content/excel-construction-project-management-templates&amp;utm_medium=construction+budget+8531&amp;lpa=construction+budget+8531&amp;lx=%5bcustom:en-ic-default-lx%5d"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1003300</xdr:colOff>
      <xdr:row>0</xdr:row>
      <xdr:rowOff>2685495</xdr:rowOff>
    </xdr:to>
    <xdr:pic>
      <xdr:nvPicPr>
        <xdr:cNvPr id="4" name="Picture 3">
          <a:hlinkClick xmlns:r="http://schemas.openxmlformats.org/officeDocument/2006/relationships" r:id="rId1"/>
          <a:extLst>
            <a:ext uri="{FF2B5EF4-FFF2-40B4-BE49-F238E27FC236}">
              <a16:creationId xmlns:a16="http://schemas.microsoft.com/office/drawing/2014/main" id="{19AC9166-707E-9649-9B4F-D27FAE878BAC}"/>
            </a:ext>
          </a:extLst>
        </xdr:cNvPr>
        <xdr:cNvPicPr>
          <a:picLocks noChangeAspect="1"/>
        </xdr:cNvPicPr>
      </xdr:nvPicPr>
      <xdr:blipFill>
        <a:blip xmlns:r="http://schemas.openxmlformats.org/officeDocument/2006/relationships" r:embed="rId2"/>
        <a:stretch>
          <a:fillRect/>
        </a:stretch>
      </xdr:blipFill>
      <xdr:spPr>
        <a:xfrm>
          <a:off x="0" y="0"/>
          <a:ext cx="10058400" cy="26854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196850</xdr:colOff>
      <xdr:row>2</xdr:row>
      <xdr:rowOff>57150</xdr:rowOff>
    </xdr:from>
    <xdr:to>
      <xdr:col>7</xdr:col>
      <xdr:colOff>260350</xdr:colOff>
      <xdr:row>8</xdr:row>
      <xdr:rowOff>57150</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smartsheet.com/try-it?trp=8526&amp;lpv=excelbottom" TargetMode="External"/><Relationship Id="rId18"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26"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39"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21"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34"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42"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47"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50" Type="http://schemas.openxmlformats.org/officeDocument/2006/relationships/hyperlink" Target="https://www.smartsheet.com/try-it?trp=8531&amp;lpv=xls-temp-green-cta-bot&amp;utm_source=integrated+content&amp;utm_campaign=/content/excel-construction-project-management-templates&amp;utm_medium=construction+budget+8531&amp;lpa=construction+budget+8531&amp;lx=14MvEcmMxTCfpc4F2Rxxkl2F3tjZfBYMXSEruozjq1E" TargetMode="External"/><Relationship Id="rId7" Type="http://schemas.openxmlformats.org/officeDocument/2006/relationships/hyperlink" Target="https://www.smartsheet.com/try-it?trp=8526&amp;lpv=excelbottom" TargetMode="External"/><Relationship Id="rId2" Type="http://schemas.openxmlformats.org/officeDocument/2006/relationships/hyperlink" Target="https://www.smartsheet.com/try-it?trp=8526&amp;lpv=excelbottom" TargetMode="External"/><Relationship Id="rId16"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29"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11" Type="http://schemas.openxmlformats.org/officeDocument/2006/relationships/hyperlink" Target="https://www.smartsheet.com/try-it?trp=8526&amp;lpv=excelbottom" TargetMode="External"/><Relationship Id="rId24"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32"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37"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40"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45"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5" Type="http://schemas.openxmlformats.org/officeDocument/2006/relationships/hyperlink" Target="https://www.smartsheet.com/try-it?trp=8526&amp;lpv=excelbottom" TargetMode="External"/><Relationship Id="rId15" Type="http://schemas.openxmlformats.org/officeDocument/2006/relationships/hyperlink" Target="https://www.smartsheet.com/try-it?trp=8526&amp;lpv=excelbottom" TargetMode="External"/><Relationship Id="rId23"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28"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36"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49"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10" Type="http://schemas.openxmlformats.org/officeDocument/2006/relationships/hyperlink" Target="https://www.smartsheet.com/try-it?trp=8526&amp;lpv=excelbottom" TargetMode="External"/><Relationship Id="rId19"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31"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44"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52" Type="http://schemas.openxmlformats.org/officeDocument/2006/relationships/drawing" Target="../drawings/drawing1.xml"/><Relationship Id="rId4" Type="http://schemas.openxmlformats.org/officeDocument/2006/relationships/hyperlink" Target="https://www.smartsheet.com/try-it?trp=8526&amp;lpv=excelbottom" TargetMode="External"/><Relationship Id="rId9" Type="http://schemas.openxmlformats.org/officeDocument/2006/relationships/hyperlink" Target="https://www.smartsheet.com/try-it?trp=8526&amp;lpv=excelbottom" TargetMode="External"/><Relationship Id="rId14" Type="http://schemas.openxmlformats.org/officeDocument/2006/relationships/hyperlink" Target="https://www.smartsheet.com/try-it?trp=8526&amp;lpv=excelbottom" TargetMode="External"/><Relationship Id="rId22"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27"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30"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35"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43"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48"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8" Type="http://schemas.openxmlformats.org/officeDocument/2006/relationships/hyperlink" Target="https://www.smartsheet.com/try-it?trp=8526&amp;lpv=excelbottom" TargetMode="External"/><Relationship Id="rId51" Type="http://schemas.openxmlformats.org/officeDocument/2006/relationships/printerSettings" Target="../printerSettings/printerSettings1.bin"/><Relationship Id="rId3" Type="http://schemas.openxmlformats.org/officeDocument/2006/relationships/hyperlink" Target="https://www.smartsheet.com/try-it?trp=8526&amp;lpv=excelbottom" TargetMode="External"/><Relationship Id="rId12" Type="http://schemas.openxmlformats.org/officeDocument/2006/relationships/hyperlink" Target="https://www.smartsheet.com/try-it?trp=8526&amp;lpv=excelbottom" TargetMode="External"/><Relationship Id="rId17"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25"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33"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38"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46"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20"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41"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1" Type="http://schemas.openxmlformats.org/officeDocument/2006/relationships/hyperlink" Target="https://www.smartsheet.com/try-it?trp=8526&amp;lpv=excelbottom" TargetMode="External"/><Relationship Id="rId6" Type="http://schemas.openxmlformats.org/officeDocument/2006/relationships/hyperlink" Target="https://www.smartsheet.com/try-it?trp=8526&amp;lpv=excelbotto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76"/>
  <sheetViews>
    <sheetView showGridLines="0" tabSelected="1" workbookViewId="0">
      <selection activeCell="AM85" sqref="AM85"/>
    </sheetView>
  </sheetViews>
  <sheetFormatPr baseColWidth="10" defaultColWidth="10.6640625" defaultRowHeight="16" x14ac:dyDescent="0.2"/>
  <cols>
    <col min="1" max="1" width="3" style="45" customWidth="1"/>
    <col min="2" max="2" width="40.5" bestFit="1" customWidth="1"/>
    <col min="3" max="3" width="32.6640625" customWidth="1"/>
    <col min="8" max="8" width="14" customWidth="1"/>
    <col min="9" max="9" width="13.33203125" bestFit="1" customWidth="1"/>
    <col min="10" max="10" width="14.1640625" customWidth="1"/>
    <col min="11" max="11" width="14.1640625" bestFit="1" customWidth="1"/>
    <col min="12" max="12" width="11.83203125" customWidth="1"/>
    <col min="13" max="13" width="3" customWidth="1"/>
  </cols>
  <sheetData>
    <row r="1" spans="2:48" s="49" customFormat="1" ht="212" customHeight="1" x14ac:dyDescent="0.2"/>
    <row r="2" spans="2:48" ht="37" customHeight="1" x14ac:dyDescent="0.2">
      <c r="B2" s="46" t="s">
        <v>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row>
    <row r="3" spans="2:48" x14ac:dyDescent="0.2">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row>
    <row r="4" spans="2:48" x14ac:dyDescent="0.2">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row>
    <row r="5" spans="2:48" ht="19" x14ac:dyDescent="0.2">
      <c r="B5" s="1"/>
      <c r="C5" s="1"/>
      <c r="D5" s="1"/>
      <c r="E5" s="1"/>
      <c r="F5" s="1"/>
      <c r="G5" s="1"/>
      <c r="H5" s="1"/>
      <c r="I5" s="2" t="s">
        <v>1</v>
      </c>
      <c r="J5" s="2" t="s">
        <v>2</v>
      </c>
      <c r="K5" s="2" t="s">
        <v>3</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row>
    <row r="6" spans="2:48" x14ac:dyDescent="0.2">
      <c r="B6" s="1"/>
      <c r="C6" s="1"/>
      <c r="D6" s="1"/>
      <c r="E6" s="1"/>
      <c r="F6" s="1"/>
      <c r="G6" s="1"/>
      <c r="H6" s="1"/>
      <c r="I6" s="3">
        <f>I269</f>
        <v>13600</v>
      </c>
      <c r="J6" s="4">
        <f>J269</f>
        <v>12800</v>
      </c>
      <c r="K6" s="5">
        <f>I6-J6</f>
        <v>800</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row>
    <row r="7" spans="2:48" x14ac:dyDescent="0.2">
      <c r="B7" s="6"/>
      <c r="C7" s="6"/>
      <c r="D7" s="6"/>
      <c r="E7" s="6"/>
      <c r="F7" s="6"/>
      <c r="G7" s="6"/>
      <c r="H7" s="6"/>
      <c r="I7" s="1"/>
      <c r="J7" s="7"/>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row>
    <row r="8" spans="2:48" x14ac:dyDescent="0.2">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row>
    <row r="9" spans="2:48" x14ac:dyDescent="0.2">
      <c r="B9" s="1"/>
      <c r="C9" s="1"/>
      <c r="D9" s="1"/>
      <c r="E9" s="1"/>
      <c r="F9" s="1"/>
      <c r="G9" s="1"/>
      <c r="H9" s="1"/>
      <c r="I9" s="1"/>
      <c r="J9" s="1"/>
      <c r="K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row>
    <row r="10" spans="2:48" ht="19" x14ac:dyDescent="0.2">
      <c r="B10" s="1"/>
      <c r="C10" s="1"/>
      <c r="D10" s="51" t="s">
        <v>4</v>
      </c>
      <c r="E10" s="52"/>
      <c r="F10" s="52" t="s">
        <v>5</v>
      </c>
      <c r="G10" s="52"/>
      <c r="H10" s="24" t="s">
        <v>6</v>
      </c>
      <c r="I10" s="2" t="s">
        <v>1</v>
      </c>
      <c r="J10" s="2" t="s">
        <v>2</v>
      </c>
      <c r="K10" s="2" t="s">
        <v>3</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row>
    <row r="11" spans="2:48" ht="57" x14ac:dyDescent="0.2">
      <c r="B11" s="8" t="s">
        <v>7</v>
      </c>
      <c r="C11" s="30" t="s">
        <v>25</v>
      </c>
      <c r="D11" s="8" t="s">
        <v>8</v>
      </c>
      <c r="E11" s="8" t="s">
        <v>9</v>
      </c>
      <c r="F11" s="8" t="s">
        <v>10</v>
      </c>
      <c r="G11" s="8" t="s">
        <v>11</v>
      </c>
      <c r="H11" s="8"/>
      <c r="I11" s="8"/>
      <c r="J11" s="8"/>
      <c r="K11" s="8"/>
      <c r="L11" s="9"/>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row>
    <row r="12" spans="2:48" x14ac:dyDescent="0.2">
      <c r="B12" s="10" t="s">
        <v>14</v>
      </c>
      <c r="C12" s="10"/>
      <c r="D12" s="10"/>
      <c r="E12" s="10"/>
      <c r="F12" s="10"/>
      <c r="G12" s="10"/>
      <c r="H12" s="10"/>
      <c r="I12" s="11"/>
      <c r="J12" s="11"/>
      <c r="K12" s="11"/>
      <c r="L12" s="53"/>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row>
    <row r="13" spans="2:48" x14ac:dyDescent="0.2">
      <c r="B13" s="11" t="s">
        <v>15</v>
      </c>
      <c r="C13" s="11"/>
      <c r="D13" s="12">
        <v>10</v>
      </c>
      <c r="E13" s="13">
        <v>15</v>
      </c>
      <c r="F13" s="12">
        <v>50</v>
      </c>
      <c r="G13" s="13">
        <v>10</v>
      </c>
      <c r="H13" s="13">
        <v>200</v>
      </c>
      <c r="I13" s="14">
        <f>D13*E13+F13*G13+H13</f>
        <v>850</v>
      </c>
      <c r="J13" s="15">
        <v>800</v>
      </c>
      <c r="K13" s="16">
        <f>J13-I13</f>
        <v>-50</v>
      </c>
      <c r="L13" s="53"/>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row>
    <row r="14" spans="2:48" x14ac:dyDescent="0.2">
      <c r="B14" s="11" t="s">
        <v>16</v>
      </c>
      <c r="C14" s="11"/>
      <c r="D14" s="12"/>
      <c r="E14" s="13"/>
      <c r="F14" s="12"/>
      <c r="G14" s="13"/>
      <c r="H14" s="13"/>
      <c r="I14" s="14">
        <f t="shared" ref="I14:I17" si="0">D14*E14+F14*G14+H14</f>
        <v>0</v>
      </c>
      <c r="J14" s="15"/>
      <c r="K14" s="16">
        <f>J14-I14</f>
        <v>0</v>
      </c>
      <c r="L14" s="53"/>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row>
    <row r="15" spans="2:48" ht="15" customHeight="1" x14ac:dyDescent="0.2">
      <c r="B15" s="29" t="s">
        <v>17</v>
      </c>
      <c r="C15" s="11"/>
      <c r="D15" s="12"/>
      <c r="E15" s="13"/>
      <c r="F15" s="12"/>
      <c r="G15" s="13"/>
      <c r="H15" s="13"/>
      <c r="I15" s="14">
        <f t="shared" si="0"/>
        <v>0</v>
      </c>
      <c r="J15" s="15"/>
      <c r="K15" s="16">
        <f>J15-I15</f>
        <v>0</v>
      </c>
      <c r="L15" s="53"/>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row>
    <row r="16" spans="2:48" x14ac:dyDescent="0.2">
      <c r="B16" s="11" t="s">
        <v>18</v>
      </c>
      <c r="C16" s="11"/>
      <c r="D16" s="12"/>
      <c r="E16" s="13"/>
      <c r="F16" s="12"/>
      <c r="G16" s="13"/>
      <c r="H16" s="13"/>
      <c r="I16" s="14">
        <f t="shared" si="0"/>
        <v>0</v>
      </c>
      <c r="J16" s="15"/>
      <c r="K16" s="16">
        <f>J16-I16</f>
        <v>0</v>
      </c>
      <c r="L16" s="53"/>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row>
    <row r="17" spans="2:48" x14ac:dyDescent="0.2">
      <c r="B17" s="11" t="s">
        <v>19</v>
      </c>
      <c r="C17" s="11"/>
      <c r="D17" s="12"/>
      <c r="E17" s="13"/>
      <c r="F17" s="12"/>
      <c r="G17" s="13"/>
      <c r="H17" s="13"/>
      <c r="I17" s="14">
        <f t="shared" si="0"/>
        <v>0</v>
      </c>
      <c r="J17" s="15"/>
      <c r="K17" s="16">
        <f>J17-I17</f>
        <v>0</v>
      </c>
      <c r="L17" s="53"/>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row>
    <row r="18" spans="2:48" x14ac:dyDescent="0.2">
      <c r="B18" s="11" t="s">
        <v>20</v>
      </c>
      <c r="C18" s="11"/>
      <c r="D18" s="12"/>
      <c r="E18" s="13"/>
      <c r="F18" s="12"/>
      <c r="G18" s="13"/>
      <c r="H18" s="13"/>
      <c r="I18" s="14">
        <f t="shared" ref="I18:I22" si="1">D18*E18+F18*G18+H18</f>
        <v>0</v>
      </c>
      <c r="J18" s="15"/>
      <c r="K18" s="16">
        <f t="shared" ref="K18:K22" si="2">J18-I18</f>
        <v>0</v>
      </c>
      <c r="L18" s="53"/>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row>
    <row r="19" spans="2:48" x14ac:dyDescent="0.2">
      <c r="B19" s="11" t="s">
        <v>21</v>
      </c>
      <c r="C19" s="11"/>
      <c r="D19" s="12"/>
      <c r="E19" s="13"/>
      <c r="F19" s="12"/>
      <c r="G19" s="13"/>
      <c r="H19" s="13"/>
      <c r="I19" s="14">
        <f t="shared" si="1"/>
        <v>0</v>
      </c>
      <c r="J19" s="15"/>
      <c r="K19" s="16">
        <f t="shared" si="2"/>
        <v>0</v>
      </c>
      <c r="L19" s="53"/>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row>
    <row r="20" spans="2:48" x14ac:dyDescent="0.2">
      <c r="B20" s="11" t="s">
        <v>22</v>
      </c>
      <c r="C20" s="11"/>
      <c r="D20" s="12"/>
      <c r="E20" s="13"/>
      <c r="F20" s="12"/>
      <c r="G20" s="13"/>
      <c r="H20" s="13"/>
      <c r="I20" s="14">
        <f t="shared" si="1"/>
        <v>0</v>
      </c>
      <c r="J20" s="15"/>
      <c r="K20" s="16">
        <f t="shared" si="2"/>
        <v>0</v>
      </c>
      <c r="L20" s="53"/>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row>
    <row r="21" spans="2:48" x14ac:dyDescent="0.2">
      <c r="B21" s="11" t="s">
        <v>23</v>
      </c>
      <c r="C21" s="11"/>
      <c r="D21" s="12"/>
      <c r="E21" s="13"/>
      <c r="F21" s="12"/>
      <c r="G21" s="13"/>
      <c r="H21" s="13"/>
      <c r="I21" s="14">
        <f t="shared" si="1"/>
        <v>0</v>
      </c>
      <c r="J21" s="15"/>
      <c r="K21" s="16">
        <f t="shared" si="2"/>
        <v>0</v>
      </c>
      <c r="L21" s="53"/>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row>
    <row r="22" spans="2:48" x14ac:dyDescent="0.2">
      <c r="B22" s="11" t="s">
        <v>24</v>
      </c>
      <c r="C22" s="11"/>
      <c r="D22" s="12"/>
      <c r="E22" s="13"/>
      <c r="F22" s="12"/>
      <c r="G22" s="13"/>
      <c r="H22" s="13"/>
      <c r="I22" s="14">
        <f t="shared" si="1"/>
        <v>0</v>
      </c>
      <c r="J22" s="15"/>
      <c r="K22" s="16">
        <f t="shared" si="2"/>
        <v>0</v>
      </c>
      <c r="L22" s="53"/>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row>
    <row r="23" spans="2:48" x14ac:dyDescent="0.2">
      <c r="B23" s="11"/>
      <c r="C23" s="11"/>
      <c r="D23" s="11"/>
      <c r="E23" s="11"/>
      <c r="F23" s="11"/>
      <c r="G23" s="11"/>
      <c r="H23" s="11"/>
      <c r="I23" s="17">
        <f>SUM(I13:I17)</f>
        <v>850</v>
      </c>
      <c r="J23" s="17">
        <f>SUM(J13:J17)</f>
        <v>800</v>
      </c>
      <c r="K23" s="16"/>
      <c r="L23" s="53"/>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row>
    <row r="24" spans="2:48" x14ac:dyDescent="0.2">
      <c r="B24" s="10" t="s">
        <v>26</v>
      </c>
      <c r="C24" s="10"/>
      <c r="D24" s="10"/>
      <c r="E24" s="10"/>
      <c r="F24" s="10"/>
      <c r="G24" s="10"/>
      <c r="H24" s="10"/>
      <c r="I24" s="18"/>
      <c r="J24" s="19"/>
      <c r="K24" s="16"/>
      <c r="L24" s="53"/>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row>
    <row r="25" spans="2:48" x14ac:dyDescent="0.2">
      <c r="B25" s="11" t="s">
        <v>27</v>
      </c>
      <c r="C25" s="11"/>
      <c r="D25" s="12"/>
      <c r="E25" s="13"/>
      <c r="F25" s="12"/>
      <c r="G25" s="13"/>
      <c r="H25" s="13"/>
      <c r="I25" s="14">
        <f>D25*E25+F25*G25+H25</f>
        <v>0</v>
      </c>
      <c r="J25" s="14"/>
      <c r="K25" s="16">
        <f>J25-I25</f>
        <v>0</v>
      </c>
      <c r="L25" s="53"/>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row>
    <row r="26" spans="2:48" x14ac:dyDescent="0.2">
      <c r="B26" s="11" t="s">
        <v>28</v>
      </c>
      <c r="C26" s="11"/>
      <c r="D26" s="13"/>
      <c r="E26" s="13"/>
      <c r="F26" s="13"/>
      <c r="G26" s="13"/>
      <c r="H26" s="13"/>
      <c r="I26" s="14">
        <f t="shared" ref="I26:I28" si="3">D26*E26+F26*G26+H26</f>
        <v>0</v>
      </c>
      <c r="J26" s="14"/>
      <c r="K26" s="16">
        <f>J26-I26</f>
        <v>0</v>
      </c>
      <c r="L26" s="53"/>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row>
    <row r="27" spans="2:48" x14ac:dyDescent="0.2">
      <c r="B27" s="11" t="s">
        <v>29</v>
      </c>
      <c r="C27" s="11"/>
      <c r="D27" s="13"/>
      <c r="E27" s="13"/>
      <c r="F27" s="13"/>
      <c r="G27" s="13"/>
      <c r="H27" s="13"/>
      <c r="I27" s="14">
        <f t="shared" si="3"/>
        <v>0</v>
      </c>
      <c r="J27" s="14"/>
      <c r="K27" s="16">
        <f>J27-I27</f>
        <v>0</v>
      </c>
      <c r="L27" s="53"/>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row>
    <row r="28" spans="2:48" x14ac:dyDescent="0.2">
      <c r="B28" s="11" t="s">
        <v>30</v>
      </c>
      <c r="C28" s="11"/>
      <c r="D28" s="13"/>
      <c r="E28" s="13"/>
      <c r="F28" s="13"/>
      <c r="G28" s="13"/>
      <c r="H28" s="13"/>
      <c r="I28" s="14">
        <f t="shared" si="3"/>
        <v>0</v>
      </c>
      <c r="J28" s="14"/>
      <c r="K28" s="16">
        <f>J28-I28</f>
        <v>0</v>
      </c>
      <c r="L28" s="53"/>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row>
    <row r="29" spans="2:48" x14ac:dyDescent="0.2">
      <c r="B29" s="11" t="s">
        <v>31</v>
      </c>
      <c r="C29" s="11"/>
      <c r="D29" s="13"/>
      <c r="E29" s="13"/>
      <c r="F29" s="13"/>
      <c r="G29" s="13"/>
      <c r="H29" s="13"/>
      <c r="I29" s="14">
        <f>D29*E29+F29*G29+H29</f>
        <v>0</v>
      </c>
      <c r="J29" s="14"/>
      <c r="K29" s="16">
        <f>J29-I29</f>
        <v>0</v>
      </c>
      <c r="L29" s="53"/>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row>
    <row r="30" spans="2:48" x14ac:dyDescent="0.2">
      <c r="B30" s="11" t="s">
        <v>32</v>
      </c>
      <c r="C30" s="11"/>
      <c r="D30" s="13"/>
      <c r="E30" s="13"/>
      <c r="F30" s="13"/>
      <c r="G30" s="13"/>
      <c r="H30" s="13"/>
      <c r="I30" s="14">
        <f t="shared" ref="I30:I38" si="4">D30*E30+F30*G30+H30</f>
        <v>0</v>
      </c>
      <c r="J30" s="14"/>
      <c r="K30" s="16">
        <f t="shared" ref="K30:K38" si="5">J30-I30</f>
        <v>0</v>
      </c>
      <c r="L30" s="2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row>
    <row r="31" spans="2:48" x14ac:dyDescent="0.2">
      <c r="B31" s="11" t="s">
        <v>33</v>
      </c>
      <c r="C31" s="11"/>
      <c r="D31" s="13"/>
      <c r="E31" s="13"/>
      <c r="F31" s="13"/>
      <c r="G31" s="13"/>
      <c r="H31" s="13"/>
      <c r="I31" s="14">
        <f t="shared" si="4"/>
        <v>0</v>
      </c>
      <c r="J31" s="14"/>
      <c r="K31" s="16">
        <f t="shared" si="5"/>
        <v>0</v>
      </c>
      <c r="L31" s="2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row>
    <row r="32" spans="2:48" x14ac:dyDescent="0.2">
      <c r="B32" s="11" t="s">
        <v>34</v>
      </c>
      <c r="C32" s="11"/>
      <c r="D32" s="13"/>
      <c r="E32" s="13"/>
      <c r="F32" s="13"/>
      <c r="G32" s="13"/>
      <c r="H32" s="13"/>
      <c r="I32" s="14">
        <f t="shared" si="4"/>
        <v>0</v>
      </c>
      <c r="J32" s="14"/>
      <c r="K32" s="16">
        <f t="shared" si="5"/>
        <v>0</v>
      </c>
      <c r="L32" s="2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row>
    <row r="33" spans="2:48" x14ac:dyDescent="0.2">
      <c r="B33" s="11" t="s">
        <v>35</v>
      </c>
      <c r="C33" s="11"/>
      <c r="D33" s="13"/>
      <c r="E33" s="13"/>
      <c r="F33" s="13"/>
      <c r="G33" s="13"/>
      <c r="H33" s="13"/>
      <c r="I33" s="14">
        <f t="shared" si="4"/>
        <v>0</v>
      </c>
      <c r="J33" s="14"/>
      <c r="K33" s="16">
        <f t="shared" si="5"/>
        <v>0</v>
      </c>
      <c r="L33" s="2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row>
    <row r="34" spans="2:48" x14ac:dyDescent="0.2">
      <c r="B34" s="11" t="s">
        <v>36</v>
      </c>
      <c r="C34" s="11"/>
      <c r="D34" s="13"/>
      <c r="E34" s="13"/>
      <c r="F34" s="13"/>
      <c r="G34" s="13"/>
      <c r="H34" s="13"/>
      <c r="I34" s="14">
        <f t="shared" si="4"/>
        <v>0</v>
      </c>
      <c r="J34" s="14"/>
      <c r="K34" s="16">
        <f t="shared" si="5"/>
        <v>0</v>
      </c>
      <c r="L34" s="2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row>
    <row r="35" spans="2:48" x14ac:dyDescent="0.2">
      <c r="B35" s="11" t="s">
        <v>37</v>
      </c>
      <c r="C35" s="11"/>
      <c r="D35" s="13"/>
      <c r="E35" s="13"/>
      <c r="F35" s="13"/>
      <c r="G35" s="13"/>
      <c r="H35" s="13"/>
      <c r="I35" s="14">
        <f t="shared" si="4"/>
        <v>0</v>
      </c>
      <c r="J35" s="14"/>
      <c r="K35" s="16">
        <f t="shared" si="5"/>
        <v>0</v>
      </c>
      <c r="L35" s="2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row>
    <row r="36" spans="2:48" x14ac:dyDescent="0.2">
      <c r="B36" s="11" t="s">
        <v>38</v>
      </c>
      <c r="C36" s="11"/>
      <c r="D36" s="13"/>
      <c r="E36" s="13"/>
      <c r="F36" s="13"/>
      <c r="G36" s="13"/>
      <c r="H36" s="13"/>
      <c r="I36" s="14">
        <f t="shared" si="4"/>
        <v>0</v>
      </c>
      <c r="J36" s="14"/>
      <c r="K36" s="16">
        <f t="shared" si="5"/>
        <v>0</v>
      </c>
      <c r="L36" s="2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row>
    <row r="37" spans="2:48" x14ac:dyDescent="0.2">
      <c r="B37" s="11" t="s">
        <v>39</v>
      </c>
      <c r="C37" s="11"/>
      <c r="D37" s="13"/>
      <c r="E37" s="13"/>
      <c r="F37" s="13"/>
      <c r="G37" s="13"/>
      <c r="H37" s="13"/>
      <c r="I37" s="14">
        <f t="shared" si="4"/>
        <v>0</v>
      </c>
      <c r="J37" s="14"/>
      <c r="K37" s="16">
        <f t="shared" si="5"/>
        <v>0</v>
      </c>
      <c r="L37" s="2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row>
    <row r="38" spans="2:48" x14ac:dyDescent="0.2">
      <c r="B38" s="11" t="s">
        <v>24</v>
      </c>
      <c r="C38" s="11"/>
      <c r="D38" s="13"/>
      <c r="E38" s="13"/>
      <c r="F38" s="13"/>
      <c r="G38" s="13"/>
      <c r="H38" s="13"/>
      <c r="I38" s="14">
        <f t="shared" si="4"/>
        <v>0</v>
      </c>
      <c r="J38" s="14"/>
      <c r="K38" s="16">
        <f t="shared" si="5"/>
        <v>0</v>
      </c>
      <c r="L38" s="2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row>
    <row r="39" spans="2:48" x14ac:dyDescent="0.2">
      <c r="B39" s="11"/>
      <c r="C39" s="11"/>
      <c r="D39" s="11"/>
      <c r="E39" s="11"/>
      <c r="F39" s="11"/>
      <c r="G39" s="11"/>
      <c r="H39" s="11"/>
      <c r="I39" s="20">
        <f>SUM(I25:I38)</f>
        <v>0</v>
      </c>
      <c r="J39" s="20">
        <f>SUM(J25:J38)</f>
        <v>0</v>
      </c>
      <c r="K39" s="11"/>
      <c r="L39" s="2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row>
    <row r="40" spans="2:48" x14ac:dyDescent="0.2">
      <c r="B40" s="11"/>
      <c r="C40" s="11"/>
      <c r="D40" s="11"/>
      <c r="E40" s="11"/>
      <c r="F40" s="11"/>
      <c r="G40" s="11"/>
      <c r="H40" s="11"/>
      <c r="I40" s="16"/>
      <c r="J40" s="16"/>
      <c r="K40" s="11"/>
      <c r="L40" s="2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row>
    <row r="41" spans="2:48" x14ac:dyDescent="0.2">
      <c r="B41" s="10" t="s">
        <v>40</v>
      </c>
      <c r="C41" s="10"/>
      <c r="D41" s="11"/>
      <c r="E41" s="11"/>
      <c r="F41" s="11"/>
      <c r="G41" s="11"/>
      <c r="H41" s="11"/>
      <c r="I41" s="16"/>
      <c r="J41" s="16"/>
      <c r="K41" s="11"/>
      <c r="L41" s="2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row>
    <row r="42" spans="2:48" x14ac:dyDescent="0.2">
      <c r="B42" s="11" t="s">
        <v>41</v>
      </c>
      <c r="C42" s="11"/>
      <c r="D42" s="13"/>
      <c r="E42" s="13"/>
      <c r="F42" s="13"/>
      <c r="G42" s="13"/>
      <c r="H42" s="13"/>
      <c r="I42" s="14">
        <f>D42*E42+F42*G42+H42</f>
        <v>0</v>
      </c>
      <c r="J42" s="14"/>
      <c r="K42" s="16">
        <f>J42-I42</f>
        <v>0</v>
      </c>
      <c r="L42" s="2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row>
    <row r="43" spans="2:48" x14ac:dyDescent="0.2">
      <c r="B43" s="11" t="s">
        <v>42</v>
      </c>
      <c r="C43" s="11"/>
      <c r="D43" s="13"/>
      <c r="E43" s="13"/>
      <c r="F43" s="13"/>
      <c r="G43" s="13"/>
      <c r="H43" s="13"/>
      <c r="I43" s="14">
        <f t="shared" ref="I43:I46" si="6">D43*E43+F43*G43+H43</f>
        <v>0</v>
      </c>
      <c r="J43" s="14"/>
      <c r="K43" s="16">
        <f>J43-I43</f>
        <v>0</v>
      </c>
      <c r="L43" s="2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row>
    <row r="44" spans="2:48" x14ac:dyDescent="0.2">
      <c r="B44" s="11" t="s">
        <v>43</v>
      </c>
      <c r="C44" s="11"/>
      <c r="D44" s="13"/>
      <c r="E44" s="13"/>
      <c r="F44" s="13"/>
      <c r="G44" s="13"/>
      <c r="H44" s="13"/>
      <c r="I44" s="14">
        <f t="shared" si="6"/>
        <v>0</v>
      </c>
      <c r="J44" s="14"/>
      <c r="K44" s="16">
        <f t="shared" ref="K44:K46" si="7">J44-I44</f>
        <v>0</v>
      </c>
      <c r="L44" s="2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row>
    <row r="45" spans="2:48" x14ac:dyDescent="0.2">
      <c r="B45" s="11" t="s">
        <v>44</v>
      </c>
      <c r="C45" s="11"/>
      <c r="D45" s="13"/>
      <c r="E45" s="13"/>
      <c r="F45" s="13"/>
      <c r="G45" s="13"/>
      <c r="H45" s="13"/>
      <c r="I45" s="14">
        <f t="shared" si="6"/>
        <v>0</v>
      </c>
      <c r="J45" s="14"/>
      <c r="K45" s="16">
        <f t="shared" si="7"/>
        <v>0</v>
      </c>
      <c r="L45" s="2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row>
    <row r="46" spans="2:48" x14ac:dyDescent="0.2">
      <c r="B46" s="11" t="s">
        <v>45</v>
      </c>
      <c r="C46" s="11"/>
      <c r="D46" s="13"/>
      <c r="E46" s="13"/>
      <c r="F46" s="13"/>
      <c r="G46" s="13"/>
      <c r="H46" s="13"/>
      <c r="I46" s="14">
        <f t="shared" si="6"/>
        <v>0</v>
      </c>
      <c r="J46" s="14"/>
      <c r="K46" s="16">
        <f t="shared" si="7"/>
        <v>0</v>
      </c>
      <c r="L46" s="2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row>
    <row r="47" spans="2:48" x14ac:dyDescent="0.2">
      <c r="B47" s="11" t="s">
        <v>46</v>
      </c>
      <c r="C47" s="11"/>
      <c r="D47" s="11"/>
      <c r="E47" s="11"/>
      <c r="F47" s="11"/>
      <c r="G47" s="11"/>
      <c r="H47" s="11"/>
      <c r="I47" s="20">
        <f>SUM(I43:I45)</f>
        <v>0</v>
      </c>
      <c r="J47" s="20">
        <f>SUM(J43:J45)</f>
        <v>0</v>
      </c>
      <c r="K47" s="11"/>
      <c r="L47" s="2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row>
    <row r="48" spans="2:48" x14ac:dyDescent="0.2">
      <c r="B48" s="11" t="s">
        <v>47</v>
      </c>
      <c r="C48" s="11"/>
      <c r="D48" s="11"/>
      <c r="E48" s="11"/>
      <c r="F48" s="11"/>
      <c r="G48" s="11"/>
      <c r="H48" s="11"/>
      <c r="I48" s="16"/>
      <c r="J48" s="16"/>
      <c r="K48" s="11"/>
      <c r="L48" s="2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row>
    <row r="49" spans="2:48" x14ac:dyDescent="0.2">
      <c r="B49" s="11" t="s">
        <v>24</v>
      </c>
      <c r="C49" s="11"/>
      <c r="D49" s="11"/>
      <c r="E49" s="11"/>
      <c r="F49" s="11"/>
      <c r="G49" s="11"/>
      <c r="H49" s="11"/>
      <c r="I49" s="16"/>
      <c r="J49" s="16"/>
      <c r="K49" s="11"/>
      <c r="L49" s="2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row>
    <row r="50" spans="2:48" x14ac:dyDescent="0.2">
      <c r="B50" s="11"/>
      <c r="C50" s="11"/>
      <c r="D50" s="11"/>
      <c r="E50" s="11"/>
      <c r="F50" s="11"/>
      <c r="G50" s="11"/>
      <c r="H50" s="11"/>
      <c r="I50" s="16"/>
      <c r="J50" s="16"/>
      <c r="K50" s="11"/>
      <c r="L50" s="2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row>
    <row r="51" spans="2:48" x14ac:dyDescent="0.2">
      <c r="B51" s="10" t="s">
        <v>48</v>
      </c>
      <c r="C51" s="11"/>
      <c r="D51" s="11"/>
      <c r="E51" s="11"/>
      <c r="F51" s="11"/>
      <c r="G51" s="11"/>
      <c r="H51" s="11"/>
      <c r="I51" s="16"/>
      <c r="J51" s="16"/>
      <c r="K51" s="11"/>
      <c r="L51" s="2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row>
    <row r="52" spans="2:48" x14ac:dyDescent="0.2">
      <c r="B52" s="11" t="s">
        <v>49</v>
      </c>
      <c r="C52" s="11"/>
      <c r="D52" s="13"/>
      <c r="E52" s="13"/>
      <c r="F52" s="13"/>
      <c r="G52" s="13"/>
      <c r="H52" s="13"/>
      <c r="I52" s="14">
        <f>D52*E52+F52*G52+H52</f>
        <v>0</v>
      </c>
      <c r="J52" s="14"/>
      <c r="K52" s="16">
        <f>J52-I52</f>
        <v>0</v>
      </c>
      <c r="L52" s="2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row>
    <row r="53" spans="2:48" x14ac:dyDescent="0.2">
      <c r="B53" s="11" t="s">
        <v>50</v>
      </c>
      <c r="C53" s="11"/>
      <c r="D53" s="13"/>
      <c r="E53" s="13"/>
      <c r="F53" s="13"/>
      <c r="G53" s="13"/>
      <c r="H53" s="13"/>
      <c r="I53" s="14">
        <f t="shared" ref="I53:I56" si="8">D53*E53+F53*G53+H53</f>
        <v>0</v>
      </c>
      <c r="J53" s="14"/>
      <c r="K53" s="16">
        <f>J53-I53</f>
        <v>0</v>
      </c>
      <c r="L53" s="2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row>
    <row r="54" spans="2:48" x14ac:dyDescent="0.2">
      <c r="B54" s="11" t="s">
        <v>51</v>
      </c>
      <c r="C54" s="11"/>
      <c r="D54" s="13"/>
      <c r="E54" s="13"/>
      <c r="F54" s="13"/>
      <c r="G54" s="13"/>
      <c r="H54" s="13"/>
      <c r="I54" s="14">
        <f t="shared" si="8"/>
        <v>0</v>
      </c>
      <c r="J54" s="14"/>
      <c r="K54" s="16">
        <f t="shared" ref="K54:K59" si="9">J54-I54</f>
        <v>0</v>
      </c>
      <c r="L54" s="2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row>
    <row r="55" spans="2:48" x14ac:dyDescent="0.2">
      <c r="B55" s="11" t="s">
        <v>52</v>
      </c>
      <c r="C55" s="11"/>
      <c r="D55" s="13"/>
      <c r="E55" s="13"/>
      <c r="F55" s="13"/>
      <c r="G55" s="13"/>
      <c r="H55" s="13"/>
      <c r="I55" s="14">
        <f t="shared" si="8"/>
        <v>0</v>
      </c>
      <c r="J55" s="14"/>
      <c r="K55" s="16">
        <f t="shared" si="9"/>
        <v>0</v>
      </c>
      <c r="L55" s="2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row>
    <row r="56" spans="2:48" x14ac:dyDescent="0.2">
      <c r="B56" s="11" t="s">
        <v>53</v>
      </c>
      <c r="C56" s="11"/>
      <c r="D56" s="13"/>
      <c r="E56" s="13"/>
      <c r="F56" s="13"/>
      <c r="G56" s="13"/>
      <c r="H56" s="13"/>
      <c r="I56" s="14">
        <f t="shared" si="8"/>
        <v>0</v>
      </c>
      <c r="J56" s="14"/>
      <c r="K56" s="16">
        <f t="shared" si="9"/>
        <v>0</v>
      </c>
      <c r="L56" s="2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row>
    <row r="57" spans="2:48" x14ac:dyDescent="0.2">
      <c r="B57" s="11" t="s">
        <v>54</v>
      </c>
      <c r="C57" s="11"/>
      <c r="D57" s="13"/>
      <c r="E57" s="13"/>
      <c r="F57" s="13"/>
      <c r="G57" s="13"/>
      <c r="H57" s="13"/>
      <c r="I57" s="14">
        <f t="shared" ref="I57:I59" si="10">D57*E57+F57*G57+H57</f>
        <v>0</v>
      </c>
      <c r="J57" s="14"/>
      <c r="K57" s="16">
        <f t="shared" si="9"/>
        <v>0</v>
      </c>
      <c r="L57" s="2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row>
    <row r="58" spans="2:48" x14ac:dyDescent="0.2">
      <c r="B58" s="11" t="s">
        <v>55</v>
      </c>
      <c r="C58" s="11"/>
      <c r="D58" s="13"/>
      <c r="E58" s="13"/>
      <c r="F58" s="13"/>
      <c r="G58" s="13"/>
      <c r="H58" s="13"/>
      <c r="I58" s="14">
        <f t="shared" si="10"/>
        <v>0</v>
      </c>
      <c r="J58" s="14"/>
      <c r="K58" s="16">
        <f t="shared" si="9"/>
        <v>0</v>
      </c>
      <c r="L58" s="2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row>
    <row r="59" spans="2:48" x14ac:dyDescent="0.2">
      <c r="B59" s="11" t="s">
        <v>24</v>
      </c>
      <c r="C59" s="11"/>
      <c r="D59" s="13"/>
      <c r="E59" s="13"/>
      <c r="F59" s="13"/>
      <c r="G59" s="13"/>
      <c r="H59" s="13"/>
      <c r="I59" s="14">
        <f t="shared" si="10"/>
        <v>0</v>
      </c>
      <c r="J59" s="14"/>
      <c r="K59" s="16">
        <f t="shared" si="9"/>
        <v>0</v>
      </c>
      <c r="L59" s="2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row>
    <row r="60" spans="2:48" x14ac:dyDescent="0.2">
      <c r="B60" s="11"/>
      <c r="C60" s="11"/>
      <c r="D60" s="11"/>
      <c r="E60" s="11"/>
      <c r="F60" s="11"/>
      <c r="G60" s="11"/>
      <c r="H60" s="11"/>
      <c r="I60" s="20">
        <f>SUM(I52:I59)</f>
        <v>0</v>
      </c>
      <c r="J60" s="20">
        <f>SUM(J52:J59)</f>
        <v>0</v>
      </c>
      <c r="K60" s="11"/>
      <c r="L60" s="2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row>
    <row r="61" spans="2:48" x14ac:dyDescent="0.2">
      <c r="B61" s="10" t="s">
        <v>56</v>
      </c>
      <c r="C61" s="10"/>
      <c r="D61" s="10"/>
      <c r="E61" s="10"/>
      <c r="F61" s="10"/>
      <c r="G61" s="10"/>
      <c r="H61" s="10"/>
      <c r="I61" s="11"/>
      <c r="J61" s="11"/>
      <c r="K61" s="11"/>
      <c r="L61" s="2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row>
    <row r="62" spans="2:48" x14ac:dyDescent="0.2">
      <c r="B62" s="11" t="s">
        <v>57</v>
      </c>
      <c r="C62" s="11"/>
      <c r="D62" s="12">
        <v>10</v>
      </c>
      <c r="E62" s="13">
        <v>15</v>
      </c>
      <c r="F62" s="12">
        <v>50</v>
      </c>
      <c r="G62" s="13">
        <v>10</v>
      </c>
      <c r="H62" s="13">
        <v>200</v>
      </c>
      <c r="I62" s="14">
        <f>D62*E62+F62*G62+H62</f>
        <v>850</v>
      </c>
      <c r="J62" s="15">
        <v>800</v>
      </c>
      <c r="K62" s="16">
        <f>J62-I62</f>
        <v>-50</v>
      </c>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row>
    <row r="63" spans="2:48" x14ac:dyDescent="0.2">
      <c r="B63" s="11" t="s">
        <v>58</v>
      </c>
      <c r="C63" s="11"/>
      <c r="D63" s="12"/>
      <c r="E63" s="13"/>
      <c r="F63" s="12"/>
      <c r="G63" s="13"/>
      <c r="H63" s="13"/>
      <c r="I63" s="14">
        <f t="shared" ref="I63:I80" si="11">D63*E63+F63*G63+H63</f>
        <v>0</v>
      </c>
      <c r="J63" s="15"/>
      <c r="K63" s="16">
        <f>J63-I63</f>
        <v>0</v>
      </c>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row>
    <row r="64" spans="2:48" ht="15" customHeight="1" x14ac:dyDescent="0.2">
      <c r="B64" s="29" t="s">
        <v>59</v>
      </c>
      <c r="C64" s="11"/>
      <c r="D64" s="12"/>
      <c r="E64" s="13"/>
      <c r="F64" s="12"/>
      <c r="G64" s="13"/>
      <c r="H64" s="13"/>
      <c r="I64" s="14">
        <f t="shared" si="11"/>
        <v>0</v>
      </c>
      <c r="J64" s="15"/>
      <c r="K64" s="16">
        <f>J64-I64</f>
        <v>0</v>
      </c>
      <c r="L64" s="44"/>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row>
    <row r="65" spans="2:48" ht="15" customHeight="1" x14ac:dyDescent="0.2">
      <c r="B65" s="11" t="s">
        <v>60</v>
      </c>
      <c r="C65" s="11"/>
      <c r="D65" s="12"/>
      <c r="E65" s="13"/>
      <c r="F65" s="12"/>
      <c r="G65" s="13"/>
      <c r="H65" s="13"/>
      <c r="I65" s="14">
        <f t="shared" si="11"/>
        <v>0</v>
      </c>
      <c r="J65" s="15"/>
      <c r="K65" s="16">
        <f>J65-I65</f>
        <v>0</v>
      </c>
      <c r="L65" s="44"/>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row>
    <row r="66" spans="2:48" ht="15" customHeight="1" x14ac:dyDescent="0.2">
      <c r="B66" s="11" t="s">
        <v>61</v>
      </c>
      <c r="C66" s="11"/>
      <c r="D66" s="12"/>
      <c r="E66" s="13"/>
      <c r="F66" s="12"/>
      <c r="G66" s="13"/>
      <c r="H66" s="13"/>
      <c r="I66" s="14">
        <f t="shared" si="11"/>
        <v>0</v>
      </c>
      <c r="J66" s="15"/>
      <c r="K66" s="16">
        <f>J66-I66</f>
        <v>0</v>
      </c>
      <c r="L66" s="44"/>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row>
    <row r="67" spans="2:48" x14ac:dyDescent="0.2">
      <c r="B67" s="11" t="s">
        <v>62</v>
      </c>
      <c r="C67" s="11"/>
      <c r="D67" s="12"/>
      <c r="E67" s="13"/>
      <c r="F67" s="12"/>
      <c r="G67" s="13"/>
      <c r="H67" s="13"/>
      <c r="I67" s="14">
        <f t="shared" si="11"/>
        <v>0</v>
      </c>
      <c r="J67" s="15"/>
      <c r="K67" s="16">
        <f t="shared" ref="K67:K80" si="12">J67-I67</f>
        <v>0</v>
      </c>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row>
    <row r="68" spans="2:48" x14ac:dyDescent="0.2">
      <c r="B68" s="11" t="s">
        <v>63</v>
      </c>
      <c r="C68" s="11"/>
      <c r="D68" s="12"/>
      <c r="E68" s="13"/>
      <c r="F68" s="12"/>
      <c r="G68" s="13"/>
      <c r="H68" s="13"/>
      <c r="I68" s="14">
        <f t="shared" si="11"/>
        <v>0</v>
      </c>
      <c r="J68" s="15"/>
      <c r="K68" s="16">
        <f t="shared" si="12"/>
        <v>0</v>
      </c>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row>
    <row r="69" spans="2:48" x14ac:dyDescent="0.2">
      <c r="B69" s="11" t="s">
        <v>64</v>
      </c>
      <c r="C69" s="11"/>
      <c r="D69" s="12"/>
      <c r="E69" s="13"/>
      <c r="F69" s="12"/>
      <c r="G69" s="13"/>
      <c r="H69" s="13"/>
      <c r="I69" s="14">
        <f t="shared" si="11"/>
        <v>0</v>
      </c>
      <c r="J69" s="15"/>
      <c r="K69" s="16">
        <f t="shared" si="12"/>
        <v>0</v>
      </c>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row>
    <row r="70" spans="2:48" x14ac:dyDescent="0.2">
      <c r="B70" s="11" t="s">
        <v>65</v>
      </c>
      <c r="C70" s="11"/>
      <c r="D70" s="12"/>
      <c r="E70" s="13"/>
      <c r="F70" s="12"/>
      <c r="G70" s="13"/>
      <c r="H70" s="13"/>
      <c r="I70" s="14">
        <f t="shared" si="11"/>
        <v>0</v>
      </c>
      <c r="J70" s="15"/>
      <c r="K70" s="16">
        <f t="shared" si="12"/>
        <v>0</v>
      </c>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row>
    <row r="71" spans="2:48" x14ac:dyDescent="0.2">
      <c r="B71" s="11" t="s">
        <v>66</v>
      </c>
      <c r="C71" s="11"/>
      <c r="D71" s="12"/>
      <c r="E71" s="13"/>
      <c r="F71" s="12"/>
      <c r="G71" s="13"/>
      <c r="H71" s="13"/>
      <c r="I71" s="14">
        <f t="shared" si="11"/>
        <v>0</v>
      </c>
      <c r="J71" s="15"/>
      <c r="K71" s="16">
        <f t="shared" si="12"/>
        <v>0</v>
      </c>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row>
    <row r="72" spans="2:48" x14ac:dyDescent="0.2">
      <c r="B72" s="11" t="s">
        <v>67</v>
      </c>
      <c r="C72" s="11"/>
      <c r="D72" s="12"/>
      <c r="E72" s="13"/>
      <c r="F72" s="12"/>
      <c r="G72" s="13"/>
      <c r="H72" s="13"/>
      <c r="I72" s="14">
        <f t="shared" si="11"/>
        <v>0</v>
      </c>
      <c r="J72" s="15"/>
      <c r="K72" s="16">
        <f t="shared" si="12"/>
        <v>0</v>
      </c>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row>
    <row r="73" spans="2:48" x14ac:dyDescent="0.2">
      <c r="B73" s="11" t="s">
        <v>68</v>
      </c>
      <c r="C73" s="11"/>
      <c r="D73" s="12"/>
      <c r="E73" s="13"/>
      <c r="F73" s="12"/>
      <c r="G73" s="13"/>
      <c r="H73" s="13"/>
      <c r="I73" s="14">
        <f t="shared" si="11"/>
        <v>0</v>
      </c>
      <c r="J73" s="15"/>
      <c r="K73" s="16">
        <f t="shared" si="12"/>
        <v>0</v>
      </c>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row>
    <row r="74" spans="2:48" x14ac:dyDescent="0.2">
      <c r="B74" s="11" t="s">
        <v>69</v>
      </c>
      <c r="C74" s="11"/>
      <c r="D74" s="12"/>
      <c r="E74" s="13"/>
      <c r="F74" s="12"/>
      <c r="G74" s="13"/>
      <c r="H74" s="13"/>
      <c r="I74" s="14">
        <f t="shared" si="11"/>
        <v>0</v>
      </c>
      <c r="J74" s="15"/>
      <c r="K74" s="16">
        <f t="shared" si="12"/>
        <v>0</v>
      </c>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row>
    <row r="75" spans="2:48" x14ac:dyDescent="0.2">
      <c r="B75" s="11" t="s">
        <v>70</v>
      </c>
      <c r="C75" s="11"/>
      <c r="D75" s="12"/>
      <c r="E75" s="13"/>
      <c r="F75" s="12"/>
      <c r="G75" s="13"/>
      <c r="H75" s="13"/>
      <c r="I75" s="14">
        <f t="shared" si="11"/>
        <v>0</v>
      </c>
      <c r="J75" s="15"/>
      <c r="K75" s="16">
        <f t="shared" si="12"/>
        <v>0</v>
      </c>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row>
    <row r="76" spans="2:48" x14ac:dyDescent="0.2">
      <c r="B76" s="11" t="s">
        <v>71</v>
      </c>
      <c r="C76" s="11"/>
      <c r="D76" s="12"/>
      <c r="E76" s="13"/>
      <c r="F76" s="12"/>
      <c r="G76" s="13"/>
      <c r="H76" s="13"/>
      <c r="I76" s="14">
        <f t="shared" si="11"/>
        <v>0</v>
      </c>
      <c r="J76" s="15"/>
      <c r="K76" s="16">
        <f t="shared" si="12"/>
        <v>0</v>
      </c>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row>
    <row r="77" spans="2:48" x14ac:dyDescent="0.2">
      <c r="B77" s="11" t="s">
        <v>72</v>
      </c>
      <c r="C77" s="11"/>
      <c r="D77" s="12"/>
      <c r="E77" s="13"/>
      <c r="F77" s="12"/>
      <c r="G77" s="13"/>
      <c r="H77" s="13"/>
      <c r="I77" s="14">
        <f t="shared" si="11"/>
        <v>0</v>
      </c>
      <c r="J77" s="15"/>
      <c r="K77" s="16">
        <f t="shared" si="12"/>
        <v>0</v>
      </c>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row>
    <row r="78" spans="2:48" x14ac:dyDescent="0.2">
      <c r="B78" s="11" t="s">
        <v>73</v>
      </c>
      <c r="C78" s="11"/>
      <c r="D78" s="12"/>
      <c r="E78" s="13"/>
      <c r="F78" s="12"/>
      <c r="G78" s="13"/>
      <c r="H78" s="13"/>
      <c r="I78" s="14">
        <f t="shared" si="11"/>
        <v>0</v>
      </c>
      <c r="J78" s="15"/>
      <c r="K78" s="16">
        <f t="shared" si="12"/>
        <v>0</v>
      </c>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row>
    <row r="79" spans="2:48" x14ac:dyDescent="0.2">
      <c r="B79" s="11" t="s">
        <v>74</v>
      </c>
      <c r="C79" s="11"/>
      <c r="D79" s="12"/>
      <c r="E79" s="13"/>
      <c r="F79" s="12"/>
      <c r="G79" s="13"/>
      <c r="H79" s="13"/>
      <c r="I79" s="14">
        <f t="shared" si="11"/>
        <v>0</v>
      </c>
      <c r="J79" s="15"/>
      <c r="K79" s="16">
        <f t="shared" si="12"/>
        <v>0</v>
      </c>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row>
    <row r="80" spans="2:48" x14ac:dyDescent="0.2">
      <c r="B80" s="11" t="s">
        <v>24</v>
      </c>
      <c r="C80" s="11"/>
      <c r="D80" s="12"/>
      <c r="E80" s="13"/>
      <c r="F80" s="12"/>
      <c r="G80" s="13"/>
      <c r="H80" s="13"/>
      <c r="I80" s="14">
        <f t="shared" si="11"/>
        <v>0</v>
      </c>
      <c r="J80" s="15"/>
      <c r="K80" s="16">
        <f t="shared" si="12"/>
        <v>0</v>
      </c>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row>
    <row r="81" spans="2:48" x14ac:dyDescent="0.2">
      <c r="B81" s="11"/>
      <c r="C81" s="11"/>
      <c r="D81" s="11"/>
      <c r="E81" s="11"/>
      <c r="F81" s="11"/>
      <c r="G81" s="11"/>
      <c r="H81" s="11"/>
      <c r="I81" s="17">
        <f>SUM(I62:I80)</f>
        <v>850</v>
      </c>
      <c r="J81" s="17">
        <f>SUM(J62:J80)</f>
        <v>800</v>
      </c>
      <c r="K81" s="1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row>
    <row r="82" spans="2:48" x14ac:dyDescent="0.2">
      <c r="B82" s="10" t="s">
        <v>75</v>
      </c>
      <c r="C82" s="10"/>
      <c r="D82" s="10"/>
      <c r="E82" s="10"/>
      <c r="F82" s="10"/>
      <c r="G82" s="10"/>
      <c r="H82" s="10"/>
      <c r="I82" s="11"/>
      <c r="J82" s="11"/>
      <c r="K82" s="1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row>
    <row r="83" spans="2:48" x14ac:dyDescent="0.2">
      <c r="B83" s="11" t="s">
        <v>76</v>
      </c>
      <c r="C83" s="11"/>
      <c r="D83" s="12">
        <v>10</v>
      </c>
      <c r="E83" s="13">
        <v>15</v>
      </c>
      <c r="F83" s="12">
        <v>50</v>
      </c>
      <c r="G83" s="13">
        <v>10</v>
      </c>
      <c r="H83" s="13">
        <v>200</v>
      </c>
      <c r="I83" s="14">
        <f>D83*E83+F83*G83+H83</f>
        <v>850</v>
      </c>
      <c r="J83" s="15">
        <v>800</v>
      </c>
      <c r="K83" s="16">
        <f>J83-I83</f>
        <v>-50</v>
      </c>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row>
    <row r="84" spans="2:48" x14ac:dyDescent="0.2">
      <c r="B84" s="11" t="s">
        <v>77</v>
      </c>
      <c r="C84" s="11"/>
      <c r="D84" s="12"/>
      <c r="E84" s="13"/>
      <c r="F84" s="12"/>
      <c r="G84" s="13"/>
      <c r="H84" s="13"/>
      <c r="I84" s="14">
        <f t="shared" ref="I84:I87" si="13">D84*E84+F84*G84+H84</f>
        <v>0</v>
      </c>
      <c r="J84" s="15"/>
      <c r="K84" s="16">
        <f>J84-I84</f>
        <v>0</v>
      </c>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row>
    <row r="85" spans="2:48" x14ac:dyDescent="0.2">
      <c r="B85" s="29" t="s">
        <v>78</v>
      </c>
      <c r="C85" s="11"/>
      <c r="D85" s="12"/>
      <c r="E85" s="13"/>
      <c r="F85" s="12"/>
      <c r="G85" s="13"/>
      <c r="H85" s="13"/>
      <c r="I85" s="14">
        <f t="shared" si="13"/>
        <v>0</v>
      </c>
      <c r="J85" s="15"/>
      <c r="K85" s="16">
        <f>J85-I85</f>
        <v>0</v>
      </c>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row>
    <row r="86" spans="2:48" x14ac:dyDescent="0.2">
      <c r="B86" s="11" t="s">
        <v>79</v>
      </c>
      <c r="C86" s="11"/>
      <c r="D86" s="12"/>
      <c r="E86" s="13"/>
      <c r="F86" s="12"/>
      <c r="G86" s="13"/>
      <c r="H86" s="13"/>
      <c r="I86" s="14">
        <f t="shared" si="13"/>
        <v>0</v>
      </c>
      <c r="J86" s="15"/>
      <c r="K86" s="16">
        <f>J86-I86</f>
        <v>0</v>
      </c>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row>
    <row r="87" spans="2:48" x14ac:dyDescent="0.2">
      <c r="B87" s="11" t="s">
        <v>80</v>
      </c>
      <c r="C87" s="11"/>
      <c r="D87" s="12"/>
      <c r="E87" s="13"/>
      <c r="F87" s="12"/>
      <c r="G87" s="13"/>
      <c r="H87" s="13"/>
      <c r="I87" s="14">
        <f t="shared" si="13"/>
        <v>0</v>
      </c>
      <c r="J87" s="15"/>
      <c r="K87" s="16">
        <f>J87-I87</f>
        <v>0</v>
      </c>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row>
    <row r="88" spans="2:48" x14ac:dyDescent="0.2">
      <c r="B88" s="11" t="s">
        <v>81</v>
      </c>
      <c r="C88" s="11"/>
      <c r="D88" s="12"/>
      <c r="E88" s="13"/>
      <c r="F88" s="12"/>
      <c r="G88" s="13"/>
      <c r="H88" s="13"/>
      <c r="I88" s="14">
        <f t="shared" ref="I88:I100" si="14">D88*E88+F88*G88+H88</f>
        <v>0</v>
      </c>
      <c r="J88" s="15"/>
      <c r="K88" s="16">
        <f t="shared" ref="K88:K100" si="15">J88-I88</f>
        <v>0</v>
      </c>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row>
    <row r="89" spans="2:48" x14ac:dyDescent="0.2">
      <c r="B89" s="11" t="s">
        <v>82</v>
      </c>
      <c r="C89" s="11"/>
      <c r="D89" s="12"/>
      <c r="E89" s="13"/>
      <c r="F89" s="12"/>
      <c r="G89" s="13"/>
      <c r="H89" s="13"/>
      <c r="I89" s="14">
        <f t="shared" si="14"/>
        <v>0</v>
      </c>
      <c r="J89" s="15"/>
      <c r="K89" s="16">
        <f t="shared" si="15"/>
        <v>0</v>
      </c>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row>
    <row r="90" spans="2:48" x14ac:dyDescent="0.2">
      <c r="B90" s="11" t="s">
        <v>83</v>
      </c>
      <c r="C90" s="11"/>
      <c r="D90" s="12"/>
      <c r="E90" s="13"/>
      <c r="F90" s="12"/>
      <c r="G90" s="13"/>
      <c r="H90" s="13"/>
      <c r="I90" s="14">
        <f t="shared" si="14"/>
        <v>0</v>
      </c>
      <c r="J90" s="15"/>
      <c r="K90" s="16">
        <f t="shared" si="15"/>
        <v>0</v>
      </c>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row>
    <row r="91" spans="2:48" x14ac:dyDescent="0.2">
      <c r="B91" s="11" t="s">
        <v>84</v>
      </c>
      <c r="C91" s="11"/>
      <c r="D91" s="12"/>
      <c r="E91" s="13"/>
      <c r="F91" s="12"/>
      <c r="G91" s="13"/>
      <c r="H91" s="13"/>
      <c r="I91" s="14">
        <f t="shared" si="14"/>
        <v>0</v>
      </c>
      <c r="J91" s="15"/>
      <c r="K91" s="16">
        <f t="shared" si="15"/>
        <v>0</v>
      </c>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row>
    <row r="92" spans="2:48" x14ac:dyDescent="0.2">
      <c r="B92" s="11" t="s">
        <v>85</v>
      </c>
      <c r="C92" s="11"/>
      <c r="D92" s="12"/>
      <c r="E92" s="13"/>
      <c r="F92" s="12"/>
      <c r="G92" s="13"/>
      <c r="H92" s="13"/>
      <c r="I92" s="14">
        <f t="shared" si="14"/>
        <v>0</v>
      </c>
      <c r="J92" s="15"/>
      <c r="K92" s="16">
        <f t="shared" si="15"/>
        <v>0</v>
      </c>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row>
    <row r="93" spans="2:48" x14ac:dyDescent="0.2">
      <c r="B93" s="11" t="s">
        <v>86</v>
      </c>
      <c r="C93" s="11"/>
      <c r="D93" s="12"/>
      <c r="E93" s="13"/>
      <c r="F93" s="12"/>
      <c r="G93" s="13"/>
      <c r="H93" s="13"/>
      <c r="I93" s="14">
        <f t="shared" si="14"/>
        <v>0</v>
      </c>
      <c r="J93" s="15"/>
      <c r="K93" s="16">
        <f t="shared" si="15"/>
        <v>0</v>
      </c>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row>
    <row r="94" spans="2:48" x14ac:dyDescent="0.2">
      <c r="B94" s="11" t="s">
        <v>87</v>
      </c>
      <c r="C94" s="11"/>
      <c r="D94" s="12"/>
      <c r="E94" s="13"/>
      <c r="F94" s="12"/>
      <c r="G94" s="13"/>
      <c r="H94" s="13"/>
      <c r="I94" s="14">
        <f t="shared" si="14"/>
        <v>0</v>
      </c>
      <c r="J94" s="15"/>
      <c r="K94" s="16">
        <f t="shared" si="15"/>
        <v>0</v>
      </c>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row>
    <row r="95" spans="2:48" x14ac:dyDescent="0.2">
      <c r="B95" s="11" t="s">
        <v>88</v>
      </c>
      <c r="C95" s="11"/>
      <c r="D95" s="12"/>
      <c r="E95" s="13"/>
      <c r="F95" s="12"/>
      <c r="G95" s="13"/>
      <c r="H95" s="13"/>
      <c r="I95" s="14">
        <f t="shared" si="14"/>
        <v>0</v>
      </c>
      <c r="J95" s="15"/>
      <c r="K95" s="16">
        <f t="shared" si="15"/>
        <v>0</v>
      </c>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row>
    <row r="96" spans="2:48" x14ac:dyDescent="0.2">
      <c r="B96" s="11" t="s">
        <v>89</v>
      </c>
      <c r="C96" s="11"/>
      <c r="D96" s="12"/>
      <c r="E96" s="13"/>
      <c r="F96" s="12"/>
      <c r="G96" s="13"/>
      <c r="H96" s="13"/>
      <c r="I96" s="14">
        <f t="shared" si="14"/>
        <v>0</v>
      </c>
      <c r="J96" s="15"/>
      <c r="K96" s="16">
        <f t="shared" si="15"/>
        <v>0</v>
      </c>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row>
    <row r="97" spans="2:48" x14ac:dyDescent="0.2">
      <c r="B97" s="11" t="s">
        <v>90</v>
      </c>
      <c r="C97" s="11"/>
      <c r="D97" s="12"/>
      <c r="E97" s="13"/>
      <c r="F97" s="12"/>
      <c r="G97" s="13"/>
      <c r="H97" s="13"/>
      <c r="I97" s="14">
        <f t="shared" si="14"/>
        <v>0</v>
      </c>
      <c r="J97" s="15"/>
      <c r="K97" s="16">
        <f t="shared" si="15"/>
        <v>0</v>
      </c>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row>
    <row r="98" spans="2:48" x14ac:dyDescent="0.2">
      <c r="B98" s="11" t="s">
        <v>91</v>
      </c>
      <c r="C98" s="11"/>
      <c r="D98" s="12"/>
      <c r="E98" s="13"/>
      <c r="F98" s="12"/>
      <c r="G98" s="13"/>
      <c r="H98" s="13"/>
      <c r="I98" s="14">
        <f t="shared" si="14"/>
        <v>0</v>
      </c>
      <c r="J98" s="15"/>
      <c r="K98" s="16">
        <f t="shared" si="15"/>
        <v>0</v>
      </c>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row>
    <row r="99" spans="2:48" x14ac:dyDescent="0.2">
      <c r="B99" s="11" t="s">
        <v>92</v>
      </c>
      <c r="C99" s="11"/>
      <c r="D99" s="12"/>
      <c r="E99" s="13"/>
      <c r="F99" s="12"/>
      <c r="G99" s="13"/>
      <c r="H99" s="13"/>
      <c r="I99" s="14">
        <f t="shared" si="14"/>
        <v>0</v>
      </c>
      <c r="J99" s="15"/>
      <c r="K99" s="16">
        <f t="shared" si="15"/>
        <v>0</v>
      </c>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row>
    <row r="100" spans="2:48" x14ac:dyDescent="0.2">
      <c r="B100" s="11" t="s">
        <v>24</v>
      </c>
      <c r="C100" s="11"/>
      <c r="D100" s="12"/>
      <c r="E100" s="13"/>
      <c r="F100" s="12"/>
      <c r="G100" s="13"/>
      <c r="H100" s="13"/>
      <c r="I100" s="14">
        <f t="shared" si="14"/>
        <v>0</v>
      </c>
      <c r="J100" s="15"/>
      <c r="K100" s="16">
        <f t="shared" si="15"/>
        <v>0</v>
      </c>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row>
    <row r="101" spans="2:48" x14ac:dyDescent="0.2">
      <c r="B101" s="11"/>
      <c r="C101" s="11"/>
      <c r="D101" s="11"/>
      <c r="E101" s="11"/>
      <c r="F101" s="11"/>
      <c r="G101" s="11"/>
      <c r="H101" s="11"/>
      <c r="I101" s="17">
        <f>SUM(I83:I100)</f>
        <v>850</v>
      </c>
      <c r="J101" s="17">
        <f>SUM(J83:J100)</f>
        <v>800</v>
      </c>
      <c r="K101" s="16"/>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row>
    <row r="102" spans="2:48" x14ac:dyDescent="0.2">
      <c r="B102" s="10" t="s">
        <v>93</v>
      </c>
      <c r="C102" s="10"/>
      <c r="D102" s="10"/>
      <c r="E102" s="10"/>
      <c r="F102" s="10"/>
      <c r="G102" s="10"/>
      <c r="H102" s="10"/>
      <c r="I102" s="11"/>
      <c r="J102" s="11"/>
      <c r="K102" s="1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row>
    <row r="103" spans="2:48" x14ac:dyDescent="0.2">
      <c r="B103" s="11" t="s">
        <v>94</v>
      </c>
      <c r="C103" s="11"/>
      <c r="D103" s="12">
        <v>10</v>
      </c>
      <c r="E103" s="13">
        <v>15</v>
      </c>
      <c r="F103" s="12">
        <v>50</v>
      </c>
      <c r="G103" s="13">
        <v>10</v>
      </c>
      <c r="H103" s="13">
        <v>200</v>
      </c>
      <c r="I103" s="14">
        <f>D103*E103+F103*G103+H103</f>
        <v>850</v>
      </c>
      <c r="J103" s="15">
        <v>800</v>
      </c>
      <c r="K103" s="16">
        <f>J103-I103</f>
        <v>-50</v>
      </c>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row>
    <row r="104" spans="2:48" x14ac:dyDescent="0.2">
      <c r="B104" s="11" t="s">
        <v>95</v>
      </c>
      <c r="C104" s="11"/>
      <c r="D104" s="12"/>
      <c r="E104" s="13"/>
      <c r="F104" s="12"/>
      <c r="G104" s="13"/>
      <c r="H104" s="13"/>
      <c r="I104" s="14">
        <f t="shared" ref="I104:I109" si="16">D104*E104+F104*G104+H104</f>
        <v>0</v>
      </c>
      <c r="J104" s="15"/>
      <c r="K104" s="16">
        <f>J104-I104</f>
        <v>0</v>
      </c>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row>
    <row r="105" spans="2:48" x14ac:dyDescent="0.2">
      <c r="B105" s="29" t="s">
        <v>96</v>
      </c>
      <c r="C105" s="11"/>
      <c r="D105" s="12"/>
      <c r="E105" s="13"/>
      <c r="F105" s="12"/>
      <c r="G105" s="13"/>
      <c r="H105" s="13"/>
      <c r="I105" s="14">
        <f t="shared" si="16"/>
        <v>0</v>
      </c>
      <c r="J105" s="15"/>
      <c r="K105" s="16">
        <f>J105-I105</f>
        <v>0</v>
      </c>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row>
    <row r="106" spans="2:48" x14ac:dyDescent="0.2">
      <c r="B106" s="11" t="s">
        <v>97</v>
      </c>
      <c r="C106" s="11"/>
      <c r="D106" s="12"/>
      <c r="E106" s="13"/>
      <c r="F106" s="12"/>
      <c r="G106" s="13"/>
      <c r="H106" s="13"/>
      <c r="I106" s="14">
        <f t="shared" si="16"/>
        <v>0</v>
      </c>
      <c r="J106" s="15"/>
      <c r="K106" s="16">
        <f>J106-I106</f>
        <v>0</v>
      </c>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row>
    <row r="107" spans="2:48" x14ac:dyDescent="0.2">
      <c r="B107" s="11" t="s">
        <v>98</v>
      </c>
      <c r="C107" s="11"/>
      <c r="D107" s="12"/>
      <c r="E107" s="13"/>
      <c r="F107" s="12"/>
      <c r="G107" s="13"/>
      <c r="H107" s="13"/>
      <c r="I107" s="14">
        <f t="shared" si="16"/>
        <v>0</v>
      </c>
      <c r="J107" s="15"/>
      <c r="K107" s="16">
        <f>J107-I107</f>
        <v>0</v>
      </c>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row>
    <row r="108" spans="2:48" x14ac:dyDescent="0.2">
      <c r="B108" s="11" t="s">
        <v>99</v>
      </c>
      <c r="C108" s="11"/>
      <c r="D108" s="12"/>
      <c r="E108" s="13"/>
      <c r="F108" s="12"/>
      <c r="G108" s="13"/>
      <c r="H108" s="13"/>
      <c r="I108" s="14">
        <f t="shared" si="16"/>
        <v>0</v>
      </c>
      <c r="J108" s="15"/>
      <c r="K108" s="16">
        <f t="shared" ref="K108:K109" si="17">J108-I108</f>
        <v>0</v>
      </c>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row>
    <row r="109" spans="2:48" x14ac:dyDescent="0.2">
      <c r="B109" s="11" t="s">
        <v>24</v>
      </c>
      <c r="C109" s="11"/>
      <c r="D109" s="12"/>
      <c r="E109" s="13"/>
      <c r="F109" s="12"/>
      <c r="G109" s="13"/>
      <c r="H109" s="13"/>
      <c r="I109" s="14">
        <f t="shared" si="16"/>
        <v>0</v>
      </c>
      <c r="J109" s="15"/>
      <c r="K109" s="16">
        <f t="shared" si="17"/>
        <v>0</v>
      </c>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row>
    <row r="110" spans="2:48" x14ac:dyDescent="0.2">
      <c r="B110" s="11"/>
      <c r="C110" s="11"/>
      <c r="D110" s="11"/>
      <c r="E110" s="11"/>
      <c r="F110" s="11"/>
      <c r="G110" s="11"/>
      <c r="H110" s="11"/>
      <c r="I110" s="17">
        <f>SUM(I103:I109)</f>
        <v>850</v>
      </c>
      <c r="J110" s="17">
        <f>SUM(J103:J109)</f>
        <v>800</v>
      </c>
      <c r="K110" s="16"/>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row>
    <row r="111" spans="2:48" x14ac:dyDescent="0.2">
      <c r="B111" s="11"/>
      <c r="C111" s="11"/>
      <c r="D111" s="11"/>
      <c r="E111" s="11"/>
      <c r="F111" s="11"/>
      <c r="G111" s="11"/>
      <c r="H111" s="11"/>
      <c r="I111" s="17"/>
      <c r="J111" s="17"/>
      <c r="K111" s="16"/>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row>
    <row r="112" spans="2:48" x14ac:dyDescent="0.2">
      <c r="B112" s="10" t="s">
        <v>100</v>
      </c>
      <c r="C112" s="10"/>
      <c r="D112" s="10"/>
      <c r="E112" s="10"/>
      <c r="F112" s="10"/>
      <c r="G112" s="10"/>
      <c r="H112" s="10"/>
      <c r="I112" s="11"/>
      <c r="J112" s="11"/>
      <c r="K112" s="1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row>
    <row r="113" spans="2:48" x14ac:dyDescent="0.2">
      <c r="B113" s="11" t="s">
        <v>101</v>
      </c>
      <c r="C113" s="11"/>
      <c r="D113" s="12">
        <v>10</v>
      </c>
      <c r="E113" s="13">
        <v>15</v>
      </c>
      <c r="F113" s="12">
        <v>50</v>
      </c>
      <c r="G113" s="13">
        <v>10</v>
      </c>
      <c r="H113" s="13">
        <v>200</v>
      </c>
      <c r="I113" s="14">
        <f>D113*E113+F113*G113+H113</f>
        <v>850</v>
      </c>
      <c r="J113" s="15">
        <v>800</v>
      </c>
      <c r="K113" s="16">
        <f>J113-I113</f>
        <v>-50</v>
      </c>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row>
    <row r="114" spans="2:48" x14ac:dyDescent="0.2">
      <c r="B114" s="11" t="s">
        <v>102</v>
      </c>
      <c r="C114" s="11"/>
      <c r="D114" s="12"/>
      <c r="E114" s="13"/>
      <c r="F114" s="12"/>
      <c r="G114" s="13"/>
      <c r="H114" s="13"/>
      <c r="I114" s="14">
        <f t="shared" ref="I114:I124" si="18">D114*E114+F114*G114+H114</f>
        <v>0</v>
      </c>
      <c r="J114" s="15">
        <v>0</v>
      </c>
      <c r="K114" s="16">
        <f>J114-I114</f>
        <v>0</v>
      </c>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row>
    <row r="115" spans="2:48" x14ac:dyDescent="0.2">
      <c r="B115" s="29" t="s">
        <v>103</v>
      </c>
      <c r="C115" s="11"/>
      <c r="D115" s="12"/>
      <c r="E115" s="13"/>
      <c r="F115" s="12"/>
      <c r="G115" s="13"/>
      <c r="H115" s="13"/>
      <c r="I115" s="14">
        <f t="shared" si="18"/>
        <v>0</v>
      </c>
      <c r="J115" s="15">
        <v>0</v>
      </c>
      <c r="K115" s="16">
        <f>J115-I115</f>
        <v>0</v>
      </c>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row>
    <row r="116" spans="2:48" x14ac:dyDescent="0.2">
      <c r="B116" s="11" t="s">
        <v>104</v>
      </c>
      <c r="C116" s="11"/>
      <c r="D116" s="12"/>
      <c r="E116" s="13"/>
      <c r="F116" s="12"/>
      <c r="G116" s="13"/>
      <c r="H116" s="13"/>
      <c r="I116" s="14">
        <f t="shared" si="18"/>
        <v>0</v>
      </c>
      <c r="J116" s="15">
        <v>0</v>
      </c>
      <c r="K116" s="16">
        <f>J116-I116</f>
        <v>0</v>
      </c>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row>
    <row r="117" spans="2:48" x14ac:dyDescent="0.2">
      <c r="B117" s="11" t="s">
        <v>105</v>
      </c>
      <c r="C117" s="11"/>
      <c r="D117" s="12"/>
      <c r="E117" s="13"/>
      <c r="F117" s="12"/>
      <c r="G117" s="13"/>
      <c r="H117" s="13"/>
      <c r="I117" s="14">
        <f t="shared" si="18"/>
        <v>0</v>
      </c>
      <c r="J117" s="15">
        <v>0</v>
      </c>
      <c r="K117" s="16">
        <f>J117-I117</f>
        <v>0</v>
      </c>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row>
    <row r="118" spans="2:48" x14ac:dyDescent="0.2">
      <c r="B118" s="11" t="s">
        <v>106</v>
      </c>
      <c r="C118" s="11"/>
      <c r="D118" s="12"/>
      <c r="E118" s="13"/>
      <c r="F118" s="12"/>
      <c r="G118" s="13"/>
      <c r="H118" s="13"/>
      <c r="I118" s="14">
        <f t="shared" si="18"/>
        <v>0</v>
      </c>
      <c r="J118" s="15">
        <v>0</v>
      </c>
      <c r="K118" s="16">
        <f t="shared" ref="K118:K124" si="19">J118-I118</f>
        <v>0</v>
      </c>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row>
    <row r="119" spans="2:48" x14ac:dyDescent="0.2">
      <c r="B119" s="11" t="s">
        <v>107</v>
      </c>
      <c r="C119" s="11"/>
      <c r="D119" s="12"/>
      <c r="E119" s="13"/>
      <c r="F119" s="12"/>
      <c r="G119" s="13"/>
      <c r="H119" s="13"/>
      <c r="I119" s="14">
        <f t="shared" si="18"/>
        <v>0</v>
      </c>
      <c r="J119" s="15">
        <v>0</v>
      </c>
      <c r="K119" s="16">
        <f t="shared" si="19"/>
        <v>0</v>
      </c>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row>
    <row r="120" spans="2:48" x14ac:dyDescent="0.2">
      <c r="B120" s="11" t="s">
        <v>108</v>
      </c>
      <c r="C120" s="11"/>
      <c r="D120" s="12"/>
      <c r="E120" s="13"/>
      <c r="F120" s="12"/>
      <c r="G120" s="13"/>
      <c r="H120" s="13"/>
      <c r="I120" s="14">
        <f t="shared" si="18"/>
        <v>0</v>
      </c>
      <c r="J120" s="15">
        <v>0</v>
      </c>
      <c r="K120" s="16">
        <f t="shared" si="19"/>
        <v>0</v>
      </c>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row>
    <row r="121" spans="2:48" x14ac:dyDescent="0.2">
      <c r="B121" s="11" t="s">
        <v>109</v>
      </c>
      <c r="C121" s="11"/>
      <c r="D121" s="12"/>
      <c r="E121" s="13"/>
      <c r="F121" s="12"/>
      <c r="G121" s="13"/>
      <c r="H121" s="13"/>
      <c r="I121" s="14">
        <f t="shared" si="18"/>
        <v>0</v>
      </c>
      <c r="J121" s="15">
        <v>0</v>
      </c>
      <c r="K121" s="16">
        <f t="shared" si="19"/>
        <v>0</v>
      </c>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row>
    <row r="122" spans="2:48" x14ac:dyDescent="0.2">
      <c r="B122" s="11" t="s">
        <v>110</v>
      </c>
      <c r="C122" s="11"/>
      <c r="D122" s="12"/>
      <c r="E122" s="13"/>
      <c r="F122" s="12"/>
      <c r="G122" s="13"/>
      <c r="H122" s="13"/>
      <c r="I122" s="14">
        <f t="shared" si="18"/>
        <v>0</v>
      </c>
      <c r="J122" s="15">
        <v>0</v>
      </c>
      <c r="K122" s="16">
        <f t="shared" si="19"/>
        <v>0</v>
      </c>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row>
    <row r="123" spans="2:48" x14ac:dyDescent="0.2">
      <c r="B123" s="11" t="s">
        <v>111</v>
      </c>
      <c r="C123" s="11"/>
      <c r="D123" s="12"/>
      <c r="E123" s="13"/>
      <c r="F123" s="12"/>
      <c r="G123" s="13"/>
      <c r="H123" s="13"/>
      <c r="I123" s="14">
        <f t="shared" si="18"/>
        <v>0</v>
      </c>
      <c r="J123" s="15">
        <v>0</v>
      </c>
      <c r="K123" s="16">
        <f t="shared" si="19"/>
        <v>0</v>
      </c>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row>
    <row r="124" spans="2:48" x14ac:dyDescent="0.2">
      <c r="B124" s="11" t="s">
        <v>24</v>
      </c>
      <c r="C124" s="11"/>
      <c r="D124" s="12"/>
      <c r="E124" s="13"/>
      <c r="F124" s="12"/>
      <c r="G124" s="13"/>
      <c r="H124" s="13"/>
      <c r="I124" s="14">
        <f t="shared" si="18"/>
        <v>0</v>
      </c>
      <c r="J124" s="15">
        <v>0</v>
      </c>
      <c r="K124" s="16">
        <f t="shared" si="19"/>
        <v>0</v>
      </c>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row>
    <row r="125" spans="2:48" x14ac:dyDescent="0.2">
      <c r="B125" s="11"/>
      <c r="C125" s="11"/>
      <c r="D125" s="11"/>
      <c r="E125" s="11"/>
      <c r="F125" s="11"/>
      <c r="G125" s="11"/>
      <c r="H125" s="11"/>
      <c r="I125" s="17">
        <f>SUM(I113:I124)</f>
        <v>850</v>
      </c>
      <c r="J125" s="17">
        <f>SUM(J113:J124)</f>
        <v>800</v>
      </c>
      <c r="K125" s="16"/>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row>
    <row r="126" spans="2:48" x14ac:dyDescent="0.2">
      <c r="B126" s="10" t="s">
        <v>112</v>
      </c>
      <c r="C126" s="10"/>
      <c r="D126" s="10"/>
      <c r="E126" s="10"/>
      <c r="F126" s="10"/>
      <c r="G126" s="10"/>
      <c r="H126" s="10"/>
      <c r="I126" s="11"/>
      <c r="J126" s="11"/>
      <c r="K126" s="1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row>
    <row r="127" spans="2:48" x14ac:dyDescent="0.2">
      <c r="B127" s="11" t="s">
        <v>113</v>
      </c>
      <c r="C127" s="11"/>
      <c r="D127" s="12">
        <v>10</v>
      </c>
      <c r="E127" s="13">
        <v>15</v>
      </c>
      <c r="F127" s="12">
        <v>50</v>
      </c>
      <c r="G127" s="13">
        <v>10</v>
      </c>
      <c r="H127" s="13">
        <v>200</v>
      </c>
      <c r="I127" s="14">
        <f>D127*E127+F127*G127+H127</f>
        <v>850</v>
      </c>
      <c r="J127" s="15">
        <v>800</v>
      </c>
      <c r="K127" s="16">
        <f>J127-I127</f>
        <v>-50</v>
      </c>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row>
    <row r="128" spans="2:48" x14ac:dyDescent="0.2">
      <c r="B128" s="11" t="s">
        <v>114</v>
      </c>
      <c r="C128" s="11"/>
      <c r="D128" s="12"/>
      <c r="E128" s="13"/>
      <c r="F128" s="12"/>
      <c r="G128" s="13"/>
      <c r="H128" s="13"/>
      <c r="I128" s="14">
        <f t="shared" ref="I128:I141" si="20">D128*E128+F128*G128+H128</f>
        <v>0</v>
      </c>
      <c r="J128" s="15">
        <v>0</v>
      </c>
      <c r="K128" s="16">
        <f>J128-I128</f>
        <v>0</v>
      </c>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row>
    <row r="129" spans="2:48" x14ac:dyDescent="0.2">
      <c r="B129" s="29" t="s">
        <v>115</v>
      </c>
      <c r="C129" s="11"/>
      <c r="D129" s="12"/>
      <c r="E129" s="13"/>
      <c r="F129" s="12"/>
      <c r="G129" s="13"/>
      <c r="H129" s="13"/>
      <c r="I129" s="14">
        <f t="shared" si="20"/>
        <v>0</v>
      </c>
      <c r="J129" s="15">
        <v>0</v>
      </c>
      <c r="K129" s="16">
        <f>J129-I129</f>
        <v>0</v>
      </c>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row>
    <row r="130" spans="2:48" x14ac:dyDescent="0.2">
      <c r="B130" s="11" t="s">
        <v>116</v>
      </c>
      <c r="C130" s="11"/>
      <c r="D130" s="12"/>
      <c r="E130" s="13"/>
      <c r="F130" s="12"/>
      <c r="G130" s="13"/>
      <c r="H130" s="13"/>
      <c r="I130" s="14">
        <f t="shared" si="20"/>
        <v>0</v>
      </c>
      <c r="J130" s="15">
        <v>0</v>
      </c>
      <c r="K130" s="16">
        <f>J130-I130</f>
        <v>0</v>
      </c>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row>
    <row r="131" spans="2:48" x14ac:dyDescent="0.2">
      <c r="B131" s="11" t="s">
        <v>117</v>
      </c>
      <c r="C131" s="11"/>
      <c r="D131" s="12"/>
      <c r="E131" s="13"/>
      <c r="F131" s="12"/>
      <c r="G131" s="13"/>
      <c r="H131" s="13"/>
      <c r="I131" s="14">
        <f t="shared" si="20"/>
        <v>0</v>
      </c>
      <c r="J131" s="15">
        <v>0</v>
      </c>
      <c r="K131" s="16">
        <f>J131-I131</f>
        <v>0</v>
      </c>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row>
    <row r="132" spans="2:48" x14ac:dyDescent="0.2">
      <c r="B132" s="11" t="s">
        <v>118</v>
      </c>
      <c r="C132" s="11"/>
      <c r="D132" s="12"/>
      <c r="E132" s="13"/>
      <c r="F132" s="12"/>
      <c r="G132" s="13"/>
      <c r="H132" s="13"/>
      <c r="I132" s="14">
        <f t="shared" si="20"/>
        <v>0</v>
      </c>
      <c r="J132" s="15">
        <v>0</v>
      </c>
      <c r="K132" s="16">
        <f t="shared" ref="K132:K141" si="21">J132-I132</f>
        <v>0</v>
      </c>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row>
    <row r="133" spans="2:48" x14ac:dyDescent="0.2">
      <c r="B133" s="11" t="s">
        <v>119</v>
      </c>
      <c r="C133" s="11"/>
      <c r="D133" s="12"/>
      <c r="E133" s="13"/>
      <c r="F133" s="12"/>
      <c r="G133" s="13"/>
      <c r="H133" s="13"/>
      <c r="I133" s="14">
        <f t="shared" si="20"/>
        <v>0</v>
      </c>
      <c r="J133" s="15">
        <v>0</v>
      </c>
      <c r="K133" s="16">
        <f t="shared" si="21"/>
        <v>0</v>
      </c>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row>
    <row r="134" spans="2:48" x14ac:dyDescent="0.2">
      <c r="B134" s="11" t="s">
        <v>120</v>
      </c>
      <c r="C134" s="11"/>
      <c r="D134" s="12"/>
      <c r="E134" s="13"/>
      <c r="F134" s="12"/>
      <c r="G134" s="13"/>
      <c r="H134" s="13"/>
      <c r="I134" s="14">
        <f t="shared" si="20"/>
        <v>0</v>
      </c>
      <c r="J134" s="15">
        <v>0</v>
      </c>
      <c r="K134" s="16">
        <f t="shared" si="21"/>
        <v>0</v>
      </c>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row>
    <row r="135" spans="2:48" x14ac:dyDescent="0.2">
      <c r="B135" s="11" t="s">
        <v>122</v>
      </c>
      <c r="C135" s="11"/>
      <c r="D135" s="12"/>
      <c r="E135" s="13"/>
      <c r="F135" s="12"/>
      <c r="G135" s="13"/>
      <c r="H135" s="13"/>
      <c r="I135" s="14">
        <f t="shared" si="20"/>
        <v>0</v>
      </c>
      <c r="J135" s="15">
        <v>0</v>
      </c>
      <c r="K135" s="16">
        <f t="shared" si="21"/>
        <v>0</v>
      </c>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row>
    <row r="136" spans="2:48" x14ac:dyDescent="0.2">
      <c r="B136" s="11" t="s">
        <v>121</v>
      </c>
      <c r="C136" s="11"/>
      <c r="D136" s="12"/>
      <c r="E136" s="13"/>
      <c r="F136" s="12"/>
      <c r="G136" s="13"/>
      <c r="H136" s="13"/>
      <c r="I136" s="14">
        <f t="shared" si="20"/>
        <v>0</v>
      </c>
      <c r="J136" s="15">
        <v>0</v>
      </c>
      <c r="K136" s="16">
        <f t="shared" si="21"/>
        <v>0</v>
      </c>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row>
    <row r="137" spans="2:48" x14ac:dyDescent="0.2">
      <c r="B137" s="11" t="s">
        <v>123</v>
      </c>
      <c r="C137" s="11"/>
      <c r="D137" s="12"/>
      <c r="E137" s="13"/>
      <c r="F137" s="12"/>
      <c r="G137" s="13"/>
      <c r="H137" s="13"/>
      <c r="I137" s="14">
        <f t="shared" si="20"/>
        <v>0</v>
      </c>
      <c r="J137" s="15">
        <v>0</v>
      </c>
      <c r="K137" s="16">
        <f t="shared" si="21"/>
        <v>0</v>
      </c>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row>
    <row r="138" spans="2:48" x14ac:dyDescent="0.2">
      <c r="B138" s="11" t="s">
        <v>124</v>
      </c>
      <c r="C138" s="11"/>
      <c r="D138" s="12"/>
      <c r="E138" s="13"/>
      <c r="F138" s="12"/>
      <c r="G138" s="13"/>
      <c r="H138" s="13"/>
      <c r="I138" s="14">
        <f t="shared" si="20"/>
        <v>0</v>
      </c>
      <c r="J138" s="15">
        <v>0</v>
      </c>
      <c r="K138" s="16">
        <f t="shared" si="21"/>
        <v>0</v>
      </c>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row>
    <row r="139" spans="2:48" x14ac:dyDescent="0.2">
      <c r="B139" s="11" t="s">
        <v>125</v>
      </c>
      <c r="C139" s="11"/>
      <c r="D139" s="12"/>
      <c r="E139" s="13"/>
      <c r="F139" s="12"/>
      <c r="G139" s="13"/>
      <c r="H139" s="13"/>
      <c r="I139" s="14">
        <f t="shared" si="20"/>
        <v>0</v>
      </c>
      <c r="J139" s="15">
        <v>0</v>
      </c>
      <c r="K139" s="16">
        <f t="shared" si="21"/>
        <v>0</v>
      </c>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row>
    <row r="140" spans="2:48" x14ac:dyDescent="0.2">
      <c r="B140" s="11" t="s">
        <v>126</v>
      </c>
      <c r="C140" s="11"/>
      <c r="D140" s="12"/>
      <c r="E140" s="13"/>
      <c r="F140" s="12"/>
      <c r="G140" s="13"/>
      <c r="H140" s="13"/>
      <c r="I140" s="14">
        <f t="shared" si="20"/>
        <v>0</v>
      </c>
      <c r="J140" s="15">
        <v>0</v>
      </c>
      <c r="K140" s="16">
        <f t="shared" si="21"/>
        <v>0</v>
      </c>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row>
    <row r="141" spans="2:48" x14ac:dyDescent="0.2">
      <c r="B141" s="11" t="s">
        <v>24</v>
      </c>
      <c r="C141" s="11"/>
      <c r="D141" s="12"/>
      <c r="E141" s="13"/>
      <c r="F141" s="12"/>
      <c r="G141" s="13"/>
      <c r="H141" s="13"/>
      <c r="I141" s="14">
        <f t="shared" si="20"/>
        <v>0</v>
      </c>
      <c r="J141" s="15">
        <v>0</v>
      </c>
      <c r="K141" s="16">
        <f t="shared" si="21"/>
        <v>0</v>
      </c>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row>
    <row r="142" spans="2:48" x14ac:dyDescent="0.2">
      <c r="B142" s="11"/>
      <c r="C142" s="11"/>
      <c r="D142" s="11"/>
      <c r="E142" s="11"/>
      <c r="F142" s="11"/>
      <c r="G142" s="11"/>
      <c r="H142" s="11"/>
      <c r="I142" s="17">
        <f>SUM(I127:I141)</f>
        <v>850</v>
      </c>
      <c r="J142" s="17">
        <f>SUM(J127:J141)</f>
        <v>800</v>
      </c>
      <c r="K142" s="16"/>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row>
    <row r="143" spans="2:48" x14ac:dyDescent="0.2">
      <c r="B143" s="11"/>
      <c r="C143" s="11"/>
      <c r="D143" s="11"/>
      <c r="E143" s="11"/>
      <c r="F143" s="11"/>
      <c r="G143" s="11"/>
      <c r="H143" s="11"/>
      <c r="I143" s="17"/>
      <c r="J143" s="17"/>
      <c r="K143" s="16"/>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row>
    <row r="144" spans="2:48" x14ac:dyDescent="0.2">
      <c r="B144" s="10" t="s">
        <v>127</v>
      </c>
      <c r="C144" s="10"/>
      <c r="D144" s="10"/>
      <c r="E144" s="10"/>
      <c r="F144" s="10"/>
      <c r="G144" s="10"/>
      <c r="H144" s="10"/>
      <c r="I144" s="11"/>
      <c r="J144" s="11"/>
      <c r="K144" s="1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row>
    <row r="145" spans="2:48" x14ac:dyDescent="0.2">
      <c r="B145" s="11" t="s">
        <v>128</v>
      </c>
      <c r="C145" s="11"/>
      <c r="D145" s="12">
        <v>10</v>
      </c>
      <c r="E145" s="13">
        <v>15</v>
      </c>
      <c r="F145" s="12">
        <v>50</v>
      </c>
      <c r="G145" s="13">
        <v>10</v>
      </c>
      <c r="H145" s="13">
        <v>200</v>
      </c>
      <c r="I145" s="14">
        <f>D145*E145+F145*G145+H145</f>
        <v>850</v>
      </c>
      <c r="J145" s="15">
        <v>800</v>
      </c>
      <c r="K145" s="16">
        <f>J145-I145</f>
        <v>-50</v>
      </c>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row>
    <row r="146" spans="2:48" x14ac:dyDescent="0.2">
      <c r="B146" s="11" t="s">
        <v>129</v>
      </c>
      <c r="C146" s="11"/>
      <c r="D146" s="12"/>
      <c r="E146" s="13"/>
      <c r="F146" s="12"/>
      <c r="G146" s="13"/>
      <c r="H146" s="13"/>
      <c r="I146" s="14">
        <f t="shared" ref="I146:I154" si="22">D146*E146+F146*G146+H146</f>
        <v>0</v>
      </c>
      <c r="J146" s="15">
        <v>0</v>
      </c>
      <c r="K146" s="16">
        <f>J146-I146</f>
        <v>0</v>
      </c>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row>
    <row r="147" spans="2:48" x14ac:dyDescent="0.2">
      <c r="B147" s="29" t="s">
        <v>130</v>
      </c>
      <c r="C147" s="11"/>
      <c r="D147" s="12"/>
      <c r="E147" s="13"/>
      <c r="F147" s="12"/>
      <c r="G147" s="13"/>
      <c r="H147" s="13"/>
      <c r="I147" s="14">
        <f t="shared" si="22"/>
        <v>0</v>
      </c>
      <c r="J147" s="15">
        <v>0</v>
      </c>
      <c r="K147" s="16">
        <f>J147-I147</f>
        <v>0</v>
      </c>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row>
    <row r="148" spans="2:48" x14ac:dyDescent="0.2">
      <c r="B148" s="11" t="s">
        <v>131</v>
      </c>
      <c r="C148" s="11"/>
      <c r="D148" s="12"/>
      <c r="E148" s="13"/>
      <c r="F148" s="12"/>
      <c r="G148" s="13"/>
      <c r="H148" s="13"/>
      <c r="I148" s="14">
        <f t="shared" si="22"/>
        <v>0</v>
      </c>
      <c r="J148" s="15">
        <v>0</v>
      </c>
      <c r="K148" s="16">
        <f>J148-I148</f>
        <v>0</v>
      </c>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row>
    <row r="149" spans="2:48" x14ac:dyDescent="0.2">
      <c r="B149" s="11" t="s">
        <v>132</v>
      </c>
      <c r="C149" s="11"/>
      <c r="D149" s="12"/>
      <c r="E149" s="13"/>
      <c r="F149" s="12"/>
      <c r="G149" s="13"/>
      <c r="H149" s="13"/>
      <c r="I149" s="14">
        <f t="shared" si="22"/>
        <v>0</v>
      </c>
      <c r="J149" s="15">
        <v>0</v>
      </c>
      <c r="K149" s="16">
        <f>J149-I149</f>
        <v>0</v>
      </c>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row>
    <row r="150" spans="2:48" x14ac:dyDescent="0.2">
      <c r="B150" s="11" t="s">
        <v>133</v>
      </c>
      <c r="C150" s="11"/>
      <c r="D150" s="12"/>
      <c r="E150" s="13"/>
      <c r="F150" s="12"/>
      <c r="G150" s="13"/>
      <c r="H150" s="13"/>
      <c r="I150" s="14">
        <f t="shared" si="22"/>
        <v>0</v>
      </c>
      <c r="J150" s="15">
        <v>0</v>
      </c>
      <c r="K150" s="16">
        <f t="shared" ref="K150:K154" si="23">J150-I150</f>
        <v>0</v>
      </c>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row>
    <row r="151" spans="2:48" x14ac:dyDescent="0.2">
      <c r="B151" s="11" t="s">
        <v>134</v>
      </c>
      <c r="C151" s="11"/>
      <c r="D151" s="12"/>
      <c r="E151" s="13"/>
      <c r="F151" s="12"/>
      <c r="G151" s="13"/>
      <c r="H151" s="13"/>
      <c r="I151" s="14">
        <f t="shared" si="22"/>
        <v>0</v>
      </c>
      <c r="J151" s="15">
        <v>0</v>
      </c>
      <c r="K151" s="16">
        <f t="shared" si="23"/>
        <v>0</v>
      </c>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row>
    <row r="152" spans="2:48" x14ac:dyDescent="0.2">
      <c r="B152" s="11" t="s">
        <v>135</v>
      </c>
      <c r="C152" s="11"/>
      <c r="D152" s="12"/>
      <c r="E152" s="13"/>
      <c r="F152" s="12"/>
      <c r="G152" s="13"/>
      <c r="H152" s="13"/>
      <c r="I152" s="14">
        <f t="shared" si="22"/>
        <v>0</v>
      </c>
      <c r="J152" s="15">
        <v>0</v>
      </c>
      <c r="K152" s="16">
        <f t="shared" si="23"/>
        <v>0</v>
      </c>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row>
    <row r="153" spans="2:48" x14ac:dyDescent="0.2">
      <c r="B153" s="11" t="s">
        <v>136</v>
      </c>
      <c r="C153" s="11"/>
      <c r="D153" s="12"/>
      <c r="E153" s="13"/>
      <c r="F153" s="12"/>
      <c r="G153" s="13"/>
      <c r="H153" s="13"/>
      <c r="I153" s="14">
        <f t="shared" si="22"/>
        <v>0</v>
      </c>
      <c r="J153" s="15">
        <v>0</v>
      </c>
      <c r="K153" s="16">
        <f t="shared" si="23"/>
        <v>0</v>
      </c>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row>
    <row r="154" spans="2:48" x14ac:dyDescent="0.2">
      <c r="B154" s="11" t="s">
        <v>24</v>
      </c>
      <c r="C154" s="11"/>
      <c r="D154" s="12"/>
      <c r="E154" s="13"/>
      <c r="F154" s="12"/>
      <c r="G154" s="13"/>
      <c r="H154" s="13"/>
      <c r="I154" s="14">
        <f t="shared" si="22"/>
        <v>0</v>
      </c>
      <c r="J154" s="15">
        <v>0</v>
      </c>
      <c r="K154" s="16">
        <f t="shared" si="23"/>
        <v>0</v>
      </c>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row>
    <row r="155" spans="2:48" x14ac:dyDescent="0.2">
      <c r="B155" s="11"/>
      <c r="C155" s="11"/>
      <c r="D155" s="11"/>
      <c r="E155" s="11"/>
      <c r="F155" s="11"/>
      <c r="G155" s="11"/>
      <c r="H155" s="11"/>
      <c r="I155" s="17">
        <f>SUM(I145:I154)</f>
        <v>850</v>
      </c>
      <c r="J155" s="17">
        <f>SUM(J145:J154)</f>
        <v>800</v>
      </c>
      <c r="K155" s="16"/>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row>
    <row r="156" spans="2:48" x14ac:dyDescent="0.2">
      <c r="B156" s="11"/>
      <c r="C156" s="11"/>
      <c r="D156" s="11"/>
      <c r="E156" s="11"/>
      <c r="F156" s="11"/>
      <c r="G156" s="11"/>
      <c r="H156" s="11"/>
      <c r="I156" s="17"/>
      <c r="J156" s="17"/>
      <c r="K156" s="16"/>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row>
    <row r="157" spans="2:48" x14ac:dyDescent="0.2">
      <c r="B157" s="10" t="s">
        <v>137</v>
      </c>
      <c r="C157" s="10"/>
      <c r="D157" s="10"/>
      <c r="E157" s="10"/>
      <c r="F157" s="10"/>
      <c r="G157" s="10"/>
      <c r="H157" s="10"/>
      <c r="I157" s="11"/>
      <c r="J157" s="11"/>
      <c r="K157" s="1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row>
    <row r="158" spans="2:48" x14ac:dyDescent="0.2">
      <c r="B158" s="11" t="s">
        <v>138</v>
      </c>
      <c r="C158" s="11"/>
      <c r="D158" s="12">
        <v>10</v>
      </c>
      <c r="E158" s="13">
        <v>15</v>
      </c>
      <c r="F158" s="12">
        <v>50</v>
      </c>
      <c r="G158" s="13">
        <v>10</v>
      </c>
      <c r="H158" s="13">
        <v>200</v>
      </c>
      <c r="I158" s="14">
        <f>D158*E158+F158*G158+H158</f>
        <v>850</v>
      </c>
      <c r="J158" s="15">
        <v>800</v>
      </c>
      <c r="K158" s="16">
        <f>J158-I158</f>
        <v>-50</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row>
    <row r="159" spans="2:48" x14ac:dyDescent="0.2">
      <c r="B159" s="11" t="s">
        <v>139</v>
      </c>
      <c r="C159" s="11"/>
      <c r="D159" s="12"/>
      <c r="E159" s="13"/>
      <c r="F159" s="12"/>
      <c r="G159" s="13"/>
      <c r="H159" s="13"/>
      <c r="I159" s="14">
        <f t="shared" ref="I159:I162" si="24">D159*E159+F159*G159+H159</f>
        <v>0</v>
      </c>
      <c r="J159" s="15"/>
      <c r="K159" s="16">
        <f>J159-I159</f>
        <v>0</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row>
    <row r="160" spans="2:48" x14ac:dyDescent="0.2">
      <c r="B160" s="29" t="s">
        <v>140</v>
      </c>
      <c r="C160" s="11"/>
      <c r="D160" s="12"/>
      <c r="E160" s="13"/>
      <c r="F160" s="12"/>
      <c r="G160" s="13"/>
      <c r="H160" s="13"/>
      <c r="I160" s="14">
        <f t="shared" si="24"/>
        <v>0</v>
      </c>
      <c r="J160" s="15"/>
      <c r="K160" s="16">
        <f>J160-I160</f>
        <v>0</v>
      </c>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row>
    <row r="161" spans="2:48" x14ac:dyDescent="0.2">
      <c r="B161" s="11" t="s">
        <v>141</v>
      </c>
      <c r="C161" s="11"/>
      <c r="D161" s="12"/>
      <c r="E161" s="13"/>
      <c r="F161" s="12"/>
      <c r="G161" s="13"/>
      <c r="H161" s="13"/>
      <c r="I161" s="14">
        <f t="shared" si="24"/>
        <v>0</v>
      </c>
      <c r="J161" s="15"/>
      <c r="K161" s="16">
        <f>J161-I161</f>
        <v>0</v>
      </c>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row>
    <row r="162" spans="2:48" x14ac:dyDescent="0.2">
      <c r="B162" s="11" t="s">
        <v>142</v>
      </c>
      <c r="C162" s="11"/>
      <c r="D162" s="12"/>
      <c r="E162" s="13"/>
      <c r="F162" s="12"/>
      <c r="G162" s="13"/>
      <c r="H162" s="13"/>
      <c r="I162" s="14">
        <f t="shared" si="24"/>
        <v>0</v>
      </c>
      <c r="J162" s="15"/>
      <c r="K162" s="16">
        <f>J162-I162</f>
        <v>0</v>
      </c>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row>
    <row r="163" spans="2:48" x14ac:dyDescent="0.2">
      <c r="B163" s="11" t="s">
        <v>143</v>
      </c>
      <c r="C163" s="11"/>
      <c r="D163" s="12"/>
      <c r="E163" s="13"/>
      <c r="F163" s="12"/>
      <c r="G163" s="13"/>
      <c r="H163" s="13"/>
      <c r="I163" s="14"/>
      <c r="J163" s="15"/>
      <c r="K163" s="16">
        <f t="shared" ref="K163:K166" si="25">J163-I163</f>
        <v>0</v>
      </c>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row>
    <row r="164" spans="2:48" x14ac:dyDescent="0.2">
      <c r="B164" s="11" t="s">
        <v>144</v>
      </c>
      <c r="C164" s="11"/>
      <c r="D164" s="12"/>
      <c r="E164" s="13"/>
      <c r="F164" s="12"/>
      <c r="G164" s="13"/>
      <c r="H164" s="13"/>
      <c r="I164" s="14"/>
      <c r="J164" s="15"/>
      <c r="K164" s="16">
        <f t="shared" si="25"/>
        <v>0</v>
      </c>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row>
    <row r="165" spans="2:48" x14ac:dyDescent="0.2">
      <c r="B165" s="11" t="s">
        <v>145</v>
      </c>
      <c r="C165" s="11"/>
      <c r="D165" s="12"/>
      <c r="E165" s="13"/>
      <c r="F165" s="12"/>
      <c r="G165" s="13"/>
      <c r="H165" s="13"/>
      <c r="I165" s="14"/>
      <c r="J165" s="15"/>
      <c r="K165" s="16">
        <f t="shared" si="25"/>
        <v>0</v>
      </c>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row>
    <row r="166" spans="2:48" x14ac:dyDescent="0.2">
      <c r="B166" s="11" t="s">
        <v>24</v>
      </c>
      <c r="C166" s="11"/>
      <c r="D166" s="12"/>
      <c r="E166" s="13"/>
      <c r="F166" s="12"/>
      <c r="G166" s="13"/>
      <c r="H166" s="13"/>
      <c r="I166" s="14"/>
      <c r="J166" s="15"/>
      <c r="K166" s="16">
        <f t="shared" si="25"/>
        <v>0</v>
      </c>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row>
    <row r="167" spans="2:48" x14ac:dyDescent="0.2">
      <c r="B167" s="11"/>
      <c r="C167" s="11"/>
      <c r="D167" s="11"/>
      <c r="E167" s="11"/>
      <c r="F167" s="11"/>
      <c r="G167" s="11"/>
      <c r="H167" s="11"/>
      <c r="I167" s="17">
        <f>SUM(I158:I166)</f>
        <v>850</v>
      </c>
      <c r="J167" s="17">
        <f>SUM(J158:J166)</f>
        <v>800</v>
      </c>
      <c r="K167" s="16"/>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row>
    <row r="168" spans="2:48" x14ac:dyDescent="0.2">
      <c r="B168" s="11"/>
      <c r="C168" s="11"/>
      <c r="D168" s="11"/>
      <c r="E168" s="11"/>
      <c r="F168" s="11"/>
      <c r="G168" s="11"/>
      <c r="H168" s="11"/>
      <c r="I168" s="17"/>
      <c r="J168" s="17"/>
      <c r="K168" s="16"/>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row>
    <row r="169" spans="2:48" x14ac:dyDescent="0.2">
      <c r="B169" s="10" t="s">
        <v>146</v>
      </c>
      <c r="C169" s="10"/>
      <c r="D169" s="10"/>
      <c r="E169" s="10"/>
      <c r="F169" s="10"/>
      <c r="G169" s="10"/>
      <c r="H169" s="10"/>
      <c r="I169" s="11"/>
      <c r="J169" s="11"/>
      <c r="K169" s="1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row>
    <row r="170" spans="2:48" x14ac:dyDescent="0.2">
      <c r="B170" s="11" t="s">
        <v>147</v>
      </c>
      <c r="C170" s="11"/>
      <c r="D170" s="12">
        <v>10</v>
      </c>
      <c r="E170" s="13">
        <v>15</v>
      </c>
      <c r="F170" s="12">
        <v>50</v>
      </c>
      <c r="G170" s="13">
        <v>10</v>
      </c>
      <c r="H170" s="13">
        <v>200</v>
      </c>
      <c r="I170" s="14">
        <f>D170*E170+F170*G170+H170</f>
        <v>850</v>
      </c>
      <c r="J170" s="15">
        <v>800</v>
      </c>
      <c r="K170" s="16">
        <f>J170-I170</f>
        <v>-50</v>
      </c>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row>
    <row r="171" spans="2:48" x14ac:dyDescent="0.2">
      <c r="B171" s="11" t="s">
        <v>148</v>
      </c>
      <c r="C171" s="11"/>
      <c r="D171" s="12"/>
      <c r="E171" s="13"/>
      <c r="F171" s="12"/>
      <c r="G171" s="13"/>
      <c r="H171" s="13"/>
      <c r="I171" s="14">
        <f t="shared" ref="I171:I183" si="26">D171*E171+F171*G171+H171</f>
        <v>0</v>
      </c>
      <c r="J171" s="15">
        <v>0</v>
      </c>
      <c r="K171" s="16">
        <f>J171-I171</f>
        <v>0</v>
      </c>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row>
    <row r="172" spans="2:48" x14ac:dyDescent="0.2">
      <c r="B172" s="29" t="s">
        <v>149</v>
      </c>
      <c r="C172" s="11"/>
      <c r="D172" s="12"/>
      <c r="E172" s="13"/>
      <c r="F172" s="12"/>
      <c r="G172" s="13"/>
      <c r="H172" s="13"/>
      <c r="I172" s="14">
        <f t="shared" si="26"/>
        <v>0</v>
      </c>
      <c r="J172" s="15">
        <v>0</v>
      </c>
      <c r="K172" s="16">
        <f>J172-I172</f>
        <v>0</v>
      </c>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row>
    <row r="173" spans="2:48" x14ac:dyDescent="0.2">
      <c r="B173" s="11" t="s">
        <v>150</v>
      </c>
      <c r="C173" s="11"/>
      <c r="D173" s="12"/>
      <c r="E173" s="13"/>
      <c r="F173" s="12"/>
      <c r="G173" s="13"/>
      <c r="H173" s="13"/>
      <c r="I173" s="14">
        <f t="shared" si="26"/>
        <v>0</v>
      </c>
      <c r="J173" s="15">
        <v>0</v>
      </c>
      <c r="K173" s="16">
        <f>J173-I173</f>
        <v>0</v>
      </c>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row>
    <row r="174" spans="2:48" x14ac:dyDescent="0.2">
      <c r="B174" s="11" t="s">
        <v>151</v>
      </c>
      <c r="C174" s="11"/>
      <c r="D174" s="12"/>
      <c r="E174" s="13"/>
      <c r="F174" s="12"/>
      <c r="G174" s="13"/>
      <c r="H174" s="13"/>
      <c r="I174" s="14">
        <f t="shared" si="26"/>
        <v>0</v>
      </c>
      <c r="J174" s="15">
        <v>0</v>
      </c>
      <c r="K174" s="16">
        <f>J174-I174</f>
        <v>0</v>
      </c>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row>
    <row r="175" spans="2:48" x14ac:dyDescent="0.2">
      <c r="B175" s="11" t="s">
        <v>152</v>
      </c>
      <c r="C175" s="11"/>
      <c r="D175" s="12"/>
      <c r="E175" s="13"/>
      <c r="F175" s="12"/>
      <c r="G175" s="13"/>
      <c r="H175" s="13"/>
      <c r="I175" s="14">
        <f t="shared" si="26"/>
        <v>0</v>
      </c>
      <c r="J175" s="15">
        <v>0</v>
      </c>
      <c r="K175" s="16">
        <f t="shared" ref="K175:K183" si="27">J175-I175</f>
        <v>0</v>
      </c>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row>
    <row r="176" spans="2:48" x14ac:dyDescent="0.2">
      <c r="B176" s="11" t="s">
        <v>153</v>
      </c>
      <c r="C176" s="11"/>
      <c r="D176" s="12"/>
      <c r="E176" s="13"/>
      <c r="F176" s="12"/>
      <c r="G176" s="13"/>
      <c r="H176" s="13"/>
      <c r="I176" s="14">
        <f t="shared" si="26"/>
        <v>0</v>
      </c>
      <c r="J176" s="15">
        <v>0</v>
      </c>
      <c r="K176" s="16">
        <f t="shared" si="27"/>
        <v>0</v>
      </c>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row>
    <row r="177" spans="2:48" x14ac:dyDescent="0.2">
      <c r="B177" s="11" t="s">
        <v>154</v>
      </c>
      <c r="C177" s="11"/>
      <c r="D177" s="12"/>
      <c r="E177" s="13"/>
      <c r="F177" s="12"/>
      <c r="G177" s="13"/>
      <c r="H177" s="13"/>
      <c r="I177" s="14">
        <f t="shared" si="26"/>
        <v>0</v>
      </c>
      <c r="J177" s="15">
        <v>0</v>
      </c>
      <c r="K177" s="16">
        <f t="shared" si="27"/>
        <v>0</v>
      </c>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row>
    <row r="178" spans="2:48" x14ac:dyDescent="0.2">
      <c r="B178" s="11" t="s">
        <v>155</v>
      </c>
      <c r="C178" s="11"/>
      <c r="D178" s="12"/>
      <c r="E178" s="13"/>
      <c r="F178" s="12"/>
      <c r="G178" s="13"/>
      <c r="H178" s="13"/>
      <c r="I178" s="14">
        <f t="shared" si="26"/>
        <v>0</v>
      </c>
      <c r="J178" s="15">
        <v>0</v>
      </c>
      <c r="K178" s="16">
        <f t="shared" si="27"/>
        <v>0</v>
      </c>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row>
    <row r="179" spans="2:48" x14ac:dyDescent="0.2">
      <c r="B179" s="11" t="s">
        <v>156</v>
      </c>
      <c r="C179" s="11"/>
      <c r="D179" s="12"/>
      <c r="E179" s="13"/>
      <c r="F179" s="12"/>
      <c r="G179" s="13"/>
      <c r="H179" s="13"/>
      <c r="I179" s="14">
        <f t="shared" si="26"/>
        <v>0</v>
      </c>
      <c r="J179" s="15">
        <v>0</v>
      </c>
      <c r="K179" s="16">
        <f t="shared" si="27"/>
        <v>0</v>
      </c>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row>
    <row r="180" spans="2:48" x14ac:dyDescent="0.2">
      <c r="B180" s="11" t="s">
        <v>157</v>
      </c>
      <c r="C180" s="11"/>
      <c r="D180" s="12"/>
      <c r="E180" s="13"/>
      <c r="F180" s="12"/>
      <c r="G180" s="13"/>
      <c r="H180" s="13"/>
      <c r="I180" s="14">
        <f t="shared" si="26"/>
        <v>0</v>
      </c>
      <c r="J180" s="15">
        <v>0</v>
      </c>
      <c r="K180" s="16">
        <f t="shared" si="27"/>
        <v>0</v>
      </c>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row>
    <row r="181" spans="2:48" x14ac:dyDescent="0.2">
      <c r="B181" s="11" t="s">
        <v>158</v>
      </c>
      <c r="C181" s="11"/>
      <c r="D181" s="12"/>
      <c r="E181" s="13"/>
      <c r="F181" s="12"/>
      <c r="G181" s="13"/>
      <c r="H181" s="13"/>
      <c r="I181" s="14">
        <f t="shared" si="26"/>
        <v>0</v>
      </c>
      <c r="J181" s="15">
        <v>0</v>
      </c>
      <c r="K181" s="16">
        <f t="shared" si="27"/>
        <v>0</v>
      </c>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row>
    <row r="182" spans="2:48" x14ac:dyDescent="0.2">
      <c r="B182" s="11" t="s">
        <v>159</v>
      </c>
      <c r="C182" s="11"/>
      <c r="D182" s="12"/>
      <c r="E182" s="13"/>
      <c r="F182" s="12"/>
      <c r="G182" s="13"/>
      <c r="H182" s="13"/>
      <c r="I182" s="14">
        <f t="shared" si="26"/>
        <v>0</v>
      </c>
      <c r="J182" s="15">
        <v>0</v>
      </c>
      <c r="K182" s="16">
        <f t="shared" si="27"/>
        <v>0</v>
      </c>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row>
    <row r="183" spans="2:48" x14ac:dyDescent="0.2">
      <c r="B183" s="11" t="s">
        <v>24</v>
      </c>
      <c r="C183" s="11"/>
      <c r="D183" s="12"/>
      <c r="E183" s="13"/>
      <c r="F183" s="12"/>
      <c r="G183" s="13"/>
      <c r="H183" s="13"/>
      <c r="I183" s="14">
        <f t="shared" si="26"/>
        <v>0</v>
      </c>
      <c r="J183" s="15">
        <v>0</v>
      </c>
      <c r="K183" s="16">
        <f t="shared" si="27"/>
        <v>0</v>
      </c>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row>
    <row r="184" spans="2:48" x14ac:dyDescent="0.2">
      <c r="B184" s="11"/>
      <c r="C184" s="11"/>
      <c r="D184" s="11"/>
      <c r="E184" s="11"/>
      <c r="F184" s="11"/>
      <c r="G184" s="11"/>
      <c r="H184" s="11"/>
      <c r="I184" s="17">
        <f>SUM(I170:I178)</f>
        <v>850</v>
      </c>
      <c r="J184" s="17">
        <f>SUM(J170:J178)</f>
        <v>800</v>
      </c>
      <c r="K184" s="16"/>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row>
    <row r="185" spans="2:48" x14ac:dyDescent="0.2">
      <c r="B185" s="11"/>
      <c r="C185" s="11"/>
      <c r="D185" s="11"/>
      <c r="E185" s="11"/>
      <c r="F185" s="11"/>
      <c r="G185" s="11"/>
      <c r="H185" s="11"/>
      <c r="I185" s="17"/>
      <c r="J185" s="17"/>
      <c r="K185" s="16"/>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row>
    <row r="186" spans="2:48" x14ac:dyDescent="0.2">
      <c r="B186" s="10" t="s">
        <v>160</v>
      </c>
      <c r="C186" s="10"/>
      <c r="D186" s="10"/>
      <c r="E186" s="10"/>
      <c r="F186" s="10"/>
      <c r="G186" s="10"/>
      <c r="H186" s="10"/>
      <c r="I186" s="11"/>
      <c r="J186" s="11"/>
      <c r="K186" s="1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row>
    <row r="187" spans="2:48" x14ac:dyDescent="0.2">
      <c r="B187" s="11" t="s">
        <v>161</v>
      </c>
      <c r="C187" s="11"/>
      <c r="D187" s="12">
        <v>10</v>
      </c>
      <c r="E187" s="13">
        <v>15</v>
      </c>
      <c r="F187" s="12">
        <v>50</v>
      </c>
      <c r="G187" s="13">
        <v>10</v>
      </c>
      <c r="H187" s="13">
        <v>200</v>
      </c>
      <c r="I187" s="14">
        <f>D187*E187+F187*G187+H187</f>
        <v>850</v>
      </c>
      <c r="J187" s="15">
        <v>800</v>
      </c>
      <c r="K187" s="16">
        <f>J187-I187</f>
        <v>-50</v>
      </c>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row>
    <row r="188" spans="2:48" x14ac:dyDescent="0.2">
      <c r="B188" s="11" t="s">
        <v>162</v>
      </c>
      <c r="C188" s="11"/>
      <c r="D188" s="12"/>
      <c r="E188" s="13"/>
      <c r="F188" s="12"/>
      <c r="G188" s="13"/>
      <c r="H188" s="13"/>
      <c r="I188" s="14">
        <f t="shared" ref="I188:I197" si="28">D188*E188+F188*G188+H188</f>
        <v>0</v>
      </c>
      <c r="J188" s="15">
        <v>0</v>
      </c>
      <c r="K188" s="16">
        <f>J188-I188</f>
        <v>0</v>
      </c>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row>
    <row r="189" spans="2:48" x14ac:dyDescent="0.2">
      <c r="B189" s="29" t="s">
        <v>163</v>
      </c>
      <c r="C189" s="11"/>
      <c r="D189" s="12"/>
      <c r="E189" s="13"/>
      <c r="F189" s="12"/>
      <c r="G189" s="13"/>
      <c r="H189" s="13"/>
      <c r="I189" s="14">
        <f t="shared" si="28"/>
        <v>0</v>
      </c>
      <c r="J189" s="15">
        <v>0</v>
      </c>
      <c r="K189" s="16">
        <f>J189-I189</f>
        <v>0</v>
      </c>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row>
    <row r="190" spans="2:48" x14ac:dyDescent="0.2">
      <c r="B190" s="11" t="s">
        <v>164</v>
      </c>
      <c r="C190" s="11"/>
      <c r="D190" s="12"/>
      <c r="E190" s="13"/>
      <c r="F190" s="12"/>
      <c r="G190" s="13"/>
      <c r="H190" s="13"/>
      <c r="I190" s="14">
        <f t="shared" si="28"/>
        <v>0</v>
      </c>
      <c r="J190" s="15">
        <v>0</v>
      </c>
      <c r="K190" s="16">
        <f>J190-I190</f>
        <v>0</v>
      </c>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row>
    <row r="191" spans="2:48" x14ac:dyDescent="0.2">
      <c r="B191" s="11" t="s">
        <v>165</v>
      </c>
      <c r="C191" s="11"/>
      <c r="D191" s="12"/>
      <c r="E191" s="13"/>
      <c r="F191" s="12"/>
      <c r="G191" s="13"/>
      <c r="H191" s="13"/>
      <c r="I191" s="14">
        <f t="shared" si="28"/>
        <v>0</v>
      </c>
      <c r="J191" s="15">
        <v>0</v>
      </c>
      <c r="K191" s="16">
        <f>J191-I191</f>
        <v>0</v>
      </c>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row>
    <row r="192" spans="2:48" x14ac:dyDescent="0.2">
      <c r="B192" s="11" t="s">
        <v>166</v>
      </c>
      <c r="C192" s="11"/>
      <c r="D192" s="12"/>
      <c r="E192" s="13"/>
      <c r="F192" s="12"/>
      <c r="G192" s="13"/>
      <c r="H192" s="13"/>
      <c r="I192" s="14">
        <f t="shared" si="28"/>
        <v>0</v>
      </c>
      <c r="J192" s="15">
        <v>0</v>
      </c>
      <c r="K192" s="16">
        <f t="shared" ref="K192:K197" si="29">J192-I192</f>
        <v>0</v>
      </c>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row>
    <row r="193" spans="2:48" x14ac:dyDescent="0.2">
      <c r="B193" s="11" t="s">
        <v>167</v>
      </c>
      <c r="C193" s="11"/>
      <c r="D193" s="12"/>
      <c r="E193" s="13"/>
      <c r="F193" s="12"/>
      <c r="G193" s="13"/>
      <c r="H193" s="13"/>
      <c r="I193" s="14">
        <f t="shared" si="28"/>
        <v>0</v>
      </c>
      <c r="J193" s="15">
        <v>0</v>
      </c>
      <c r="K193" s="16">
        <f t="shared" si="29"/>
        <v>0</v>
      </c>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row>
    <row r="194" spans="2:48" x14ac:dyDescent="0.2">
      <c r="B194" s="11" t="s">
        <v>168</v>
      </c>
      <c r="C194" s="11"/>
      <c r="D194" s="12"/>
      <c r="E194" s="13"/>
      <c r="F194" s="12"/>
      <c r="G194" s="13"/>
      <c r="H194" s="13"/>
      <c r="I194" s="14">
        <f t="shared" si="28"/>
        <v>0</v>
      </c>
      <c r="J194" s="15">
        <v>0</v>
      </c>
      <c r="K194" s="16">
        <f t="shared" si="29"/>
        <v>0</v>
      </c>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row>
    <row r="195" spans="2:48" x14ac:dyDescent="0.2">
      <c r="B195" s="11" t="s">
        <v>169</v>
      </c>
      <c r="C195" s="11"/>
      <c r="D195" s="12"/>
      <c r="E195" s="13"/>
      <c r="F195" s="12"/>
      <c r="G195" s="13"/>
      <c r="H195" s="13"/>
      <c r="I195" s="14">
        <f t="shared" si="28"/>
        <v>0</v>
      </c>
      <c r="J195" s="15">
        <v>0</v>
      </c>
      <c r="K195" s="16">
        <f t="shared" si="29"/>
        <v>0</v>
      </c>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row>
    <row r="196" spans="2:48" x14ac:dyDescent="0.2">
      <c r="B196" s="11" t="s">
        <v>170</v>
      </c>
      <c r="C196" s="11"/>
      <c r="D196" s="12"/>
      <c r="E196" s="13"/>
      <c r="F196" s="12"/>
      <c r="G196" s="13"/>
      <c r="H196" s="13"/>
      <c r="I196" s="14">
        <f t="shared" si="28"/>
        <v>0</v>
      </c>
      <c r="J196" s="15">
        <v>0</v>
      </c>
      <c r="K196" s="16">
        <f t="shared" si="29"/>
        <v>0</v>
      </c>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row>
    <row r="197" spans="2:48" x14ac:dyDescent="0.2">
      <c r="B197" s="11" t="s">
        <v>24</v>
      </c>
      <c r="C197" s="11"/>
      <c r="D197" s="12"/>
      <c r="E197" s="13"/>
      <c r="F197" s="12"/>
      <c r="G197" s="13"/>
      <c r="H197" s="13"/>
      <c r="I197" s="14">
        <f t="shared" si="28"/>
        <v>0</v>
      </c>
      <c r="J197" s="15">
        <v>0</v>
      </c>
      <c r="K197" s="16">
        <f t="shared" si="29"/>
        <v>0</v>
      </c>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row>
    <row r="198" spans="2:48" x14ac:dyDescent="0.2">
      <c r="B198" s="11"/>
      <c r="C198" s="11"/>
      <c r="D198" s="11"/>
      <c r="E198" s="11"/>
      <c r="F198" s="11"/>
      <c r="G198" s="11"/>
      <c r="H198" s="11"/>
      <c r="I198" s="17">
        <f>SUM(I187:I197)</f>
        <v>850</v>
      </c>
      <c r="J198" s="17">
        <f>SUM(J187:J197)</f>
        <v>800</v>
      </c>
      <c r="K198" s="16"/>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row>
    <row r="199" spans="2:48" x14ac:dyDescent="0.2">
      <c r="B199" s="10" t="s">
        <v>171</v>
      </c>
      <c r="C199" s="10"/>
      <c r="D199" s="10"/>
      <c r="E199" s="10"/>
      <c r="F199" s="10"/>
      <c r="G199" s="10"/>
      <c r="H199" s="10"/>
      <c r="I199" s="11"/>
      <c r="J199" s="11"/>
      <c r="K199" s="1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row>
    <row r="200" spans="2:48" x14ac:dyDescent="0.2">
      <c r="B200" s="11" t="s">
        <v>172</v>
      </c>
      <c r="C200" s="11"/>
      <c r="D200" s="12">
        <v>10</v>
      </c>
      <c r="E200" s="13">
        <v>15</v>
      </c>
      <c r="F200" s="12">
        <v>50</v>
      </c>
      <c r="G200" s="13">
        <v>10</v>
      </c>
      <c r="H200" s="13">
        <v>200</v>
      </c>
      <c r="I200" s="14">
        <f>D200*E200+F200*G200+H200</f>
        <v>850</v>
      </c>
      <c r="J200" s="15">
        <v>800</v>
      </c>
      <c r="K200" s="16">
        <f>J200-I200</f>
        <v>-50</v>
      </c>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row>
    <row r="201" spans="2:48" x14ac:dyDescent="0.2">
      <c r="B201" s="11" t="s">
        <v>173</v>
      </c>
      <c r="C201" s="11"/>
      <c r="D201" s="12"/>
      <c r="E201" s="13"/>
      <c r="F201" s="12"/>
      <c r="G201" s="13"/>
      <c r="H201" s="13"/>
      <c r="I201" s="14">
        <f t="shared" ref="I201:I204" si="30">D201*E201+F201*G201+H201</f>
        <v>0</v>
      </c>
      <c r="J201" s="15">
        <v>0</v>
      </c>
      <c r="K201" s="16">
        <f>J201-I201</f>
        <v>0</v>
      </c>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row>
    <row r="202" spans="2:48" x14ac:dyDescent="0.2">
      <c r="B202" s="29" t="s">
        <v>174</v>
      </c>
      <c r="C202" s="11"/>
      <c r="D202" s="12"/>
      <c r="E202" s="13"/>
      <c r="F202" s="12"/>
      <c r="G202" s="13"/>
      <c r="H202" s="13"/>
      <c r="I202" s="14">
        <f t="shared" si="30"/>
        <v>0</v>
      </c>
      <c r="J202" s="15">
        <v>0</v>
      </c>
      <c r="K202" s="16">
        <f>J202-I202</f>
        <v>0</v>
      </c>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row>
    <row r="203" spans="2:48" x14ac:dyDescent="0.2">
      <c r="B203" s="11" t="s">
        <v>175</v>
      </c>
      <c r="C203" s="11"/>
      <c r="D203" s="12"/>
      <c r="E203" s="13"/>
      <c r="F203" s="12"/>
      <c r="G203" s="13"/>
      <c r="H203" s="13"/>
      <c r="I203" s="14">
        <f t="shared" si="30"/>
        <v>0</v>
      </c>
      <c r="J203" s="15">
        <v>0</v>
      </c>
      <c r="K203" s="16">
        <f>J203-I203</f>
        <v>0</v>
      </c>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row>
    <row r="204" spans="2:48" x14ac:dyDescent="0.2">
      <c r="B204" s="11" t="s">
        <v>176</v>
      </c>
      <c r="C204" s="11"/>
      <c r="D204" s="12"/>
      <c r="E204" s="13"/>
      <c r="F204" s="12"/>
      <c r="G204" s="13"/>
      <c r="H204" s="13"/>
      <c r="I204" s="14">
        <f t="shared" si="30"/>
        <v>0</v>
      </c>
      <c r="J204" s="15">
        <v>0</v>
      </c>
      <c r="K204" s="16">
        <f>J204-I204</f>
        <v>0</v>
      </c>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row>
    <row r="205" spans="2:48" x14ac:dyDescent="0.2">
      <c r="B205" s="11" t="s">
        <v>177</v>
      </c>
      <c r="C205" s="11"/>
      <c r="D205" s="12"/>
      <c r="E205" s="13"/>
      <c r="F205" s="12"/>
      <c r="G205" s="13"/>
      <c r="H205" s="13"/>
      <c r="I205" s="14">
        <f t="shared" ref="I205:I209" si="31">D205*E205+F205*G205+H205</f>
        <v>0</v>
      </c>
      <c r="J205" s="15">
        <v>0</v>
      </c>
      <c r="K205" s="16">
        <f t="shared" ref="K205:K209" si="32">J205-I205</f>
        <v>0</v>
      </c>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row>
    <row r="206" spans="2:48" x14ac:dyDescent="0.2">
      <c r="B206" s="11" t="s">
        <v>178</v>
      </c>
      <c r="C206" s="11"/>
      <c r="D206" s="12"/>
      <c r="E206" s="13"/>
      <c r="F206" s="12"/>
      <c r="G206" s="13"/>
      <c r="H206" s="13"/>
      <c r="I206" s="14">
        <f t="shared" si="31"/>
        <v>0</v>
      </c>
      <c r="J206" s="15">
        <v>0</v>
      </c>
      <c r="K206" s="16">
        <f t="shared" si="32"/>
        <v>0</v>
      </c>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row>
    <row r="207" spans="2:48" x14ac:dyDescent="0.2">
      <c r="B207" s="11" t="s">
        <v>179</v>
      </c>
      <c r="C207" s="11"/>
      <c r="D207" s="12"/>
      <c r="E207" s="13"/>
      <c r="F207" s="12"/>
      <c r="G207" s="13"/>
      <c r="H207" s="13"/>
      <c r="I207" s="14">
        <f t="shared" si="31"/>
        <v>0</v>
      </c>
      <c r="J207" s="15">
        <v>0</v>
      </c>
      <c r="K207" s="16">
        <f t="shared" si="32"/>
        <v>0</v>
      </c>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row>
    <row r="208" spans="2:48" x14ac:dyDescent="0.2">
      <c r="B208" s="11" t="s">
        <v>180</v>
      </c>
      <c r="C208" s="11"/>
      <c r="D208" s="12"/>
      <c r="E208" s="13"/>
      <c r="F208" s="12"/>
      <c r="G208" s="13"/>
      <c r="H208" s="13"/>
      <c r="I208" s="14">
        <f t="shared" si="31"/>
        <v>0</v>
      </c>
      <c r="J208" s="15">
        <v>0</v>
      </c>
      <c r="K208" s="16">
        <f t="shared" si="32"/>
        <v>0</v>
      </c>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row>
    <row r="209" spans="2:48" x14ac:dyDescent="0.2">
      <c r="B209" s="11" t="s">
        <v>24</v>
      </c>
      <c r="C209" s="11"/>
      <c r="D209" s="12"/>
      <c r="E209" s="13"/>
      <c r="F209" s="12"/>
      <c r="G209" s="13"/>
      <c r="H209" s="13"/>
      <c r="I209" s="14">
        <f t="shared" si="31"/>
        <v>0</v>
      </c>
      <c r="J209" s="15">
        <v>0</v>
      </c>
      <c r="K209" s="16">
        <f t="shared" si="32"/>
        <v>0</v>
      </c>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row>
    <row r="210" spans="2:48" x14ac:dyDescent="0.2">
      <c r="B210" s="11"/>
      <c r="C210" s="11"/>
      <c r="D210" s="11"/>
      <c r="E210" s="11"/>
      <c r="F210" s="11"/>
      <c r="G210" s="11"/>
      <c r="H210" s="11"/>
      <c r="I210" s="17">
        <f>SUM(I200:I209)</f>
        <v>850</v>
      </c>
      <c r="J210" s="17">
        <f>SUM(J200:J209)</f>
        <v>800</v>
      </c>
      <c r="K210" s="16"/>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row>
    <row r="211" spans="2:48" x14ac:dyDescent="0.2">
      <c r="B211" s="10" t="s">
        <v>181</v>
      </c>
      <c r="C211" s="10"/>
      <c r="D211" s="10"/>
      <c r="E211" s="10"/>
      <c r="F211" s="10"/>
      <c r="G211" s="10"/>
      <c r="H211" s="10"/>
      <c r="I211" s="11"/>
      <c r="J211" s="11"/>
      <c r="K211" s="1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row>
    <row r="212" spans="2:48" x14ac:dyDescent="0.2">
      <c r="B212" s="11" t="s">
        <v>182</v>
      </c>
      <c r="C212" s="11"/>
      <c r="D212" s="12">
        <v>10</v>
      </c>
      <c r="E212" s="13">
        <v>15</v>
      </c>
      <c r="F212" s="12">
        <v>50</v>
      </c>
      <c r="G212" s="13">
        <v>10</v>
      </c>
      <c r="H212" s="13">
        <v>200</v>
      </c>
      <c r="I212" s="14">
        <f>D212*E212+F212*G212+H212</f>
        <v>850</v>
      </c>
      <c r="J212" s="15">
        <v>800</v>
      </c>
      <c r="K212" s="16">
        <f>J212-I212</f>
        <v>-50</v>
      </c>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row>
    <row r="213" spans="2:48" x14ac:dyDescent="0.2">
      <c r="B213" s="11" t="s">
        <v>183</v>
      </c>
      <c r="C213" s="11"/>
      <c r="D213" s="12"/>
      <c r="E213" s="13"/>
      <c r="F213" s="12"/>
      <c r="G213" s="13"/>
      <c r="H213" s="13"/>
      <c r="I213" s="14">
        <f t="shared" ref="I213:I216" si="33">D213*E213+F213*G213+H213</f>
        <v>0</v>
      </c>
      <c r="J213" s="15">
        <v>0</v>
      </c>
      <c r="K213" s="16">
        <f>J213-I213</f>
        <v>0</v>
      </c>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row>
    <row r="214" spans="2:48" x14ac:dyDescent="0.2">
      <c r="B214" s="29" t="s">
        <v>184</v>
      </c>
      <c r="C214" s="11"/>
      <c r="D214" s="12"/>
      <c r="E214" s="13"/>
      <c r="F214" s="12"/>
      <c r="G214" s="13"/>
      <c r="H214" s="13"/>
      <c r="I214" s="14">
        <f t="shared" si="33"/>
        <v>0</v>
      </c>
      <c r="J214" s="15">
        <v>0</v>
      </c>
      <c r="K214" s="16">
        <f>J214-I214</f>
        <v>0</v>
      </c>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row>
    <row r="215" spans="2:48" x14ac:dyDescent="0.2">
      <c r="B215" s="11" t="s">
        <v>185</v>
      </c>
      <c r="C215" s="11"/>
      <c r="D215" s="12"/>
      <c r="E215" s="13"/>
      <c r="F215" s="12"/>
      <c r="G215" s="13"/>
      <c r="H215" s="13"/>
      <c r="I215" s="14">
        <f t="shared" si="33"/>
        <v>0</v>
      </c>
      <c r="J215" s="15">
        <v>0</v>
      </c>
      <c r="K215" s="16">
        <f>J215-I215</f>
        <v>0</v>
      </c>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row>
    <row r="216" spans="2:48" x14ac:dyDescent="0.2">
      <c r="B216" s="11" t="s">
        <v>24</v>
      </c>
      <c r="C216" s="11"/>
      <c r="D216" s="12"/>
      <c r="E216" s="13"/>
      <c r="F216" s="12"/>
      <c r="G216" s="13"/>
      <c r="H216" s="13"/>
      <c r="I216" s="14">
        <f t="shared" si="33"/>
        <v>0</v>
      </c>
      <c r="J216" s="15">
        <v>0</v>
      </c>
      <c r="K216" s="16">
        <f t="shared" ref="K216" si="34">J216-I216</f>
        <v>0</v>
      </c>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row>
    <row r="217" spans="2:48" x14ac:dyDescent="0.2">
      <c r="B217" s="11"/>
      <c r="C217" s="11"/>
      <c r="D217" s="11"/>
      <c r="E217" s="11"/>
      <c r="F217" s="11"/>
      <c r="G217" s="11"/>
      <c r="H217" s="11"/>
      <c r="I217" s="17">
        <f>SUM(I212:I216)</f>
        <v>850</v>
      </c>
      <c r="J217" s="17">
        <f>SUM(J212:J216)</f>
        <v>800</v>
      </c>
      <c r="K217" s="16"/>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row>
    <row r="218" spans="2:48" x14ac:dyDescent="0.2">
      <c r="B218" s="10" t="s">
        <v>186</v>
      </c>
      <c r="C218" s="10"/>
      <c r="D218" s="10"/>
      <c r="E218" s="10"/>
      <c r="F218" s="10"/>
      <c r="G218" s="10"/>
      <c r="H218" s="10"/>
      <c r="I218" s="11"/>
      <c r="J218" s="11"/>
      <c r="K218" s="1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row>
    <row r="219" spans="2:48" x14ac:dyDescent="0.2">
      <c r="B219" s="11" t="s">
        <v>187</v>
      </c>
      <c r="C219" s="11"/>
      <c r="D219" s="12">
        <v>10</v>
      </c>
      <c r="E219" s="13">
        <v>15</v>
      </c>
      <c r="F219" s="12">
        <v>50</v>
      </c>
      <c r="G219" s="13">
        <v>10</v>
      </c>
      <c r="H219" s="13">
        <v>200</v>
      </c>
      <c r="I219" s="14">
        <f>D219*E219+F219*G219+H219</f>
        <v>850</v>
      </c>
      <c r="J219" s="15">
        <v>800</v>
      </c>
      <c r="K219" s="16">
        <f>J219-I219</f>
        <v>-50</v>
      </c>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row>
    <row r="220" spans="2:48" x14ac:dyDescent="0.2">
      <c r="B220" s="11" t="s">
        <v>188</v>
      </c>
      <c r="C220" s="11"/>
      <c r="D220" s="12"/>
      <c r="E220" s="13"/>
      <c r="F220" s="12"/>
      <c r="G220" s="13"/>
      <c r="H220" s="13"/>
      <c r="I220" s="14">
        <f t="shared" ref="I220:I232" si="35">D220*E220+F220*G220+H220</f>
        <v>0</v>
      </c>
      <c r="J220" s="15">
        <v>0</v>
      </c>
      <c r="K220" s="16">
        <f>J220-I220</f>
        <v>0</v>
      </c>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row>
    <row r="221" spans="2:48" x14ac:dyDescent="0.2">
      <c r="B221" s="29" t="s">
        <v>189</v>
      </c>
      <c r="C221" s="11"/>
      <c r="D221" s="12"/>
      <c r="E221" s="13"/>
      <c r="F221" s="12"/>
      <c r="G221" s="13"/>
      <c r="H221" s="13"/>
      <c r="I221" s="14">
        <f t="shared" si="35"/>
        <v>0</v>
      </c>
      <c r="J221" s="15">
        <v>0</v>
      </c>
      <c r="K221" s="16">
        <f>J221-I221</f>
        <v>0</v>
      </c>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row>
    <row r="222" spans="2:48" x14ac:dyDescent="0.2">
      <c r="B222" s="11" t="s">
        <v>190</v>
      </c>
      <c r="C222" s="11"/>
      <c r="D222" s="12"/>
      <c r="E222" s="13"/>
      <c r="F222" s="12"/>
      <c r="G222" s="13"/>
      <c r="H222" s="13"/>
      <c r="I222" s="14">
        <f t="shared" si="35"/>
        <v>0</v>
      </c>
      <c r="J222" s="15">
        <v>0</v>
      </c>
      <c r="K222" s="16">
        <f>J222-I222</f>
        <v>0</v>
      </c>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row>
    <row r="223" spans="2:48" x14ac:dyDescent="0.2">
      <c r="B223" s="11" t="s">
        <v>191</v>
      </c>
      <c r="C223" s="11"/>
      <c r="D223" s="12"/>
      <c r="E223" s="13"/>
      <c r="F223" s="12"/>
      <c r="G223" s="13"/>
      <c r="H223" s="13"/>
      <c r="I223" s="14">
        <f t="shared" si="35"/>
        <v>0</v>
      </c>
      <c r="J223" s="15">
        <v>0</v>
      </c>
      <c r="K223" s="16">
        <f>J223-I223</f>
        <v>0</v>
      </c>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row>
    <row r="224" spans="2:48" x14ac:dyDescent="0.2">
      <c r="B224" s="11" t="s">
        <v>192</v>
      </c>
      <c r="C224" s="11"/>
      <c r="D224" s="12"/>
      <c r="E224" s="13"/>
      <c r="F224" s="12"/>
      <c r="G224" s="13"/>
      <c r="H224" s="13"/>
      <c r="I224" s="14">
        <f t="shared" si="35"/>
        <v>0</v>
      </c>
      <c r="J224" s="15">
        <v>0</v>
      </c>
      <c r="K224" s="16">
        <f t="shared" ref="K224:K232" si="36">J224-I224</f>
        <v>0</v>
      </c>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row>
    <row r="225" spans="2:48" x14ac:dyDescent="0.2">
      <c r="B225" s="11" t="s">
        <v>193</v>
      </c>
      <c r="C225" s="11"/>
      <c r="D225" s="12"/>
      <c r="E225" s="13"/>
      <c r="F225" s="12"/>
      <c r="G225" s="13"/>
      <c r="H225" s="13"/>
      <c r="I225" s="14">
        <f t="shared" si="35"/>
        <v>0</v>
      </c>
      <c r="J225" s="15">
        <v>0</v>
      </c>
      <c r="K225" s="16">
        <f t="shared" si="36"/>
        <v>0</v>
      </c>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row>
    <row r="226" spans="2:48" x14ac:dyDescent="0.2">
      <c r="B226" s="11" t="s">
        <v>194</v>
      </c>
      <c r="C226" s="11"/>
      <c r="D226" s="12"/>
      <c r="E226" s="13"/>
      <c r="F226" s="12"/>
      <c r="G226" s="13"/>
      <c r="H226" s="13"/>
      <c r="I226" s="14">
        <f t="shared" si="35"/>
        <v>0</v>
      </c>
      <c r="J226" s="15">
        <v>0</v>
      </c>
      <c r="K226" s="16">
        <f t="shared" si="36"/>
        <v>0</v>
      </c>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row>
    <row r="227" spans="2:48" x14ac:dyDescent="0.2">
      <c r="B227" s="11" t="s">
        <v>195</v>
      </c>
      <c r="C227" s="11"/>
      <c r="D227" s="12"/>
      <c r="E227" s="13"/>
      <c r="F227" s="12"/>
      <c r="G227" s="13"/>
      <c r="H227" s="13"/>
      <c r="I227" s="14">
        <f t="shared" si="35"/>
        <v>0</v>
      </c>
      <c r="J227" s="15">
        <v>0</v>
      </c>
      <c r="K227" s="16">
        <f t="shared" si="36"/>
        <v>0</v>
      </c>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row>
    <row r="228" spans="2:48" x14ac:dyDescent="0.2">
      <c r="B228" s="11" t="s">
        <v>196</v>
      </c>
      <c r="C228" s="11"/>
      <c r="D228" s="12"/>
      <c r="E228" s="13"/>
      <c r="F228" s="12"/>
      <c r="G228" s="13"/>
      <c r="H228" s="13"/>
      <c r="I228" s="14">
        <f t="shared" si="35"/>
        <v>0</v>
      </c>
      <c r="J228" s="15">
        <v>0</v>
      </c>
      <c r="K228" s="16">
        <f t="shared" si="36"/>
        <v>0</v>
      </c>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row>
    <row r="229" spans="2:48" x14ac:dyDescent="0.2">
      <c r="B229" s="11" t="s">
        <v>197</v>
      </c>
      <c r="C229" s="11"/>
      <c r="D229" s="12"/>
      <c r="E229" s="13"/>
      <c r="F229" s="12"/>
      <c r="G229" s="13"/>
      <c r="H229" s="13"/>
      <c r="I229" s="14">
        <f t="shared" si="35"/>
        <v>0</v>
      </c>
      <c r="J229" s="15">
        <v>0</v>
      </c>
      <c r="K229" s="16">
        <f t="shared" si="36"/>
        <v>0</v>
      </c>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row>
    <row r="230" spans="2:48" x14ac:dyDescent="0.2">
      <c r="B230" s="11" t="s">
        <v>198</v>
      </c>
      <c r="C230" s="11"/>
      <c r="D230" s="12"/>
      <c r="E230" s="13"/>
      <c r="F230" s="12"/>
      <c r="G230" s="13"/>
      <c r="H230" s="13"/>
      <c r="I230" s="14">
        <f t="shared" si="35"/>
        <v>0</v>
      </c>
      <c r="J230" s="15">
        <v>0</v>
      </c>
      <c r="K230" s="16">
        <f t="shared" si="36"/>
        <v>0</v>
      </c>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row>
    <row r="231" spans="2:48" x14ac:dyDescent="0.2">
      <c r="B231" s="11" t="s">
        <v>199</v>
      </c>
      <c r="C231" s="11"/>
      <c r="D231" s="12"/>
      <c r="E231" s="13"/>
      <c r="F231" s="12"/>
      <c r="G231" s="13"/>
      <c r="H231" s="13"/>
      <c r="I231" s="14">
        <f t="shared" si="35"/>
        <v>0</v>
      </c>
      <c r="J231" s="15">
        <v>0</v>
      </c>
      <c r="K231" s="16">
        <f t="shared" si="36"/>
        <v>0</v>
      </c>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row>
    <row r="232" spans="2:48" x14ac:dyDescent="0.2">
      <c r="B232" s="11" t="s">
        <v>200</v>
      </c>
      <c r="C232" s="11"/>
      <c r="D232" s="12"/>
      <c r="E232" s="13"/>
      <c r="F232" s="12"/>
      <c r="G232" s="13"/>
      <c r="H232" s="13"/>
      <c r="I232" s="14">
        <f t="shared" si="35"/>
        <v>0</v>
      </c>
      <c r="J232" s="15">
        <v>0</v>
      </c>
      <c r="K232" s="16">
        <f t="shared" si="36"/>
        <v>0</v>
      </c>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row>
    <row r="233" spans="2:48" x14ac:dyDescent="0.2">
      <c r="B233" s="11" t="s">
        <v>201</v>
      </c>
      <c r="C233" s="11"/>
      <c r="D233" s="25"/>
      <c r="E233" s="26"/>
      <c r="F233" s="25"/>
      <c r="G233" s="26"/>
      <c r="H233" s="26"/>
      <c r="I233" s="27"/>
      <c r="J233" s="28"/>
      <c r="K233" s="16"/>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row>
    <row r="234" spans="2:48" x14ac:dyDescent="0.2">
      <c r="B234" s="11" t="s">
        <v>202</v>
      </c>
      <c r="C234" s="11"/>
      <c r="D234" s="25"/>
      <c r="E234" s="26"/>
      <c r="F234" s="25"/>
      <c r="G234" s="26"/>
      <c r="H234" s="26"/>
      <c r="I234" s="27"/>
      <c r="J234" s="28"/>
      <c r="K234" s="16"/>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row>
    <row r="235" spans="2:48" x14ac:dyDescent="0.2">
      <c r="B235" s="11"/>
      <c r="C235" s="11"/>
      <c r="D235" s="11"/>
      <c r="E235" s="11"/>
      <c r="F235" s="11"/>
      <c r="G235" s="11"/>
      <c r="H235" s="11"/>
      <c r="I235" s="17">
        <f>SUM(I219:I227)</f>
        <v>850</v>
      </c>
      <c r="J235" s="17">
        <f>SUM(J219:J227)</f>
        <v>800</v>
      </c>
      <c r="K235" s="16"/>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row>
    <row r="236" spans="2:48" x14ac:dyDescent="0.2">
      <c r="B236" s="11"/>
      <c r="C236" s="11"/>
      <c r="D236" s="11"/>
      <c r="E236" s="11"/>
      <c r="F236" s="11"/>
      <c r="G236" s="11"/>
      <c r="H236" s="11"/>
      <c r="I236" s="17"/>
      <c r="J236" s="17"/>
      <c r="K236" s="16"/>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row>
    <row r="237" spans="2:48" x14ac:dyDescent="0.2">
      <c r="B237" s="10" t="s">
        <v>203</v>
      </c>
      <c r="C237" s="10"/>
      <c r="D237" s="10"/>
      <c r="E237" s="10"/>
      <c r="F237" s="10"/>
      <c r="G237" s="10"/>
      <c r="H237" s="10"/>
      <c r="I237" s="11"/>
      <c r="J237" s="11"/>
      <c r="K237" s="1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row>
    <row r="238" spans="2:48" x14ac:dyDescent="0.2">
      <c r="B238" s="11" t="s">
        <v>204</v>
      </c>
      <c r="C238" s="11"/>
      <c r="D238" s="12">
        <v>10</v>
      </c>
      <c r="E238" s="13">
        <v>15</v>
      </c>
      <c r="F238" s="12">
        <v>50</v>
      </c>
      <c r="G238" s="13">
        <v>10</v>
      </c>
      <c r="H238" s="13">
        <v>200</v>
      </c>
      <c r="I238" s="14">
        <f>D238*E238+F238*G238+H238</f>
        <v>850</v>
      </c>
      <c r="J238" s="15">
        <v>800</v>
      </c>
      <c r="K238" s="16">
        <f>J238-I238</f>
        <v>-50</v>
      </c>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row>
    <row r="239" spans="2:48" x14ac:dyDescent="0.2">
      <c r="B239" s="11" t="s">
        <v>205</v>
      </c>
      <c r="C239" s="11"/>
      <c r="D239" s="12"/>
      <c r="E239" s="13"/>
      <c r="F239" s="12"/>
      <c r="G239" s="13"/>
      <c r="H239" s="13"/>
      <c r="I239" s="14">
        <f t="shared" ref="I239:I250" si="37">D239*E239+F239*G239+H239</f>
        <v>0</v>
      </c>
      <c r="J239" s="15">
        <v>0</v>
      </c>
      <c r="K239" s="16">
        <f>J239-I239</f>
        <v>0</v>
      </c>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row>
    <row r="240" spans="2:48" x14ac:dyDescent="0.2">
      <c r="B240" s="29" t="s">
        <v>206</v>
      </c>
      <c r="C240" s="11"/>
      <c r="D240" s="12"/>
      <c r="E240" s="13"/>
      <c r="F240" s="12"/>
      <c r="G240" s="13"/>
      <c r="H240" s="13"/>
      <c r="I240" s="14">
        <f t="shared" si="37"/>
        <v>0</v>
      </c>
      <c r="J240" s="15">
        <v>0</v>
      </c>
      <c r="K240" s="16">
        <f>J240-I240</f>
        <v>0</v>
      </c>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row>
    <row r="241" spans="2:48" x14ac:dyDescent="0.2">
      <c r="B241" s="11" t="s">
        <v>207</v>
      </c>
      <c r="C241" s="11"/>
      <c r="D241" s="12"/>
      <c r="E241" s="13"/>
      <c r="F241" s="12"/>
      <c r="G241" s="13"/>
      <c r="H241" s="13"/>
      <c r="I241" s="14">
        <f t="shared" si="37"/>
        <v>0</v>
      </c>
      <c r="J241" s="15">
        <v>0</v>
      </c>
      <c r="K241" s="16">
        <f>J241-I241</f>
        <v>0</v>
      </c>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row>
    <row r="242" spans="2:48" x14ac:dyDescent="0.2">
      <c r="B242" s="11" t="s">
        <v>208</v>
      </c>
      <c r="C242" s="11"/>
      <c r="D242" s="12"/>
      <c r="E242" s="13"/>
      <c r="F242" s="12"/>
      <c r="G242" s="13"/>
      <c r="H242" s="13"/>
      <c r="I242" s="14">
        <f t="shared" si="37"/>
        <v>0</v>
      </c>
      <c r="J242" s="15">
        <v>0</v>
      </c>
      <c r="K242" s="16">
        <f>J242-I242</f>
        <v>0</v>
      </c>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row>
    <row r="243" spans="2:48" x14ac:dyDescent="0.2">
      <c r="B243" s="11" t="s">
        <v>209</v>
      </c>
      <c r="C243" s="11"/>
      <c r="D243" s="12"/>
      <c r="E243" s="13"/>
      <c r="F243" s="12"/>
      <c r="G243" s="13"/>
      <c r="H243" s="13"/>
      <c r="I243" s="14">
        <f t="shared" si="37"/>
        <v>0</v>
      </c>
      <c r="J243" s="15">
        <v>0</v>
      </c>
      <c r="K243" s="16">
        <f t="shared" ref="K243:K250" si="38">J243-I243</f>
        <v>0</v>
      </c>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row>
    <row r="244" spans="2:48" x14ac:dyDescent="0.2">
      <c r="B244" s="11" t="s">
        <v>210</v>
      </c>
      <c r="C244" s="11"/>
      <c r="D244" s="12"/>
      <c r="E244" s="13"/>
      <c r="F244" s="12"/>
      <c r="G244" s="13"/>
      <c r="H244" s="13"/>
      <c r="I244" s="14">
        <f t="shared" si="37"/>
        <v>0</v>
      </c>
      <c r="J244" s="15">
        <v>0</v>
      </c>
      <c r="K244" s="16">
        <f t="shared" si="38"/>
        <v>0</v>
      </c>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row>
    <row r="245" spans="2:48" x14ac:dyDescent="0.2">
      <c r="B245" s="11" t="s">
        <v>211</v>
      </c>
      <c r="C245" s="11"/>
      <c r="D245" s="12"/>
      <c r="E245" s="13"/>
      <c r="F245" s="12"/>
      <c r="G245" s="13"/>
      <c r="H245" s="13"/>
      <c r="I245" s="14">
        <f t="shared" si="37"/>
        <v>0</v>
      </c>
      <c r="J245" s="15">
        <v>0</v>
      </c>
      <c r="K245" s="16">
        <f t="shared" si="38"/>
        <v>0</v>
      </c>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row>
    <row r="246" spans="2:48" x14ac:dyDescent="0.2">
      <c r="B246" s="11" t="s">
        <v>212</v>
      </c>
      <c r="C246" s="11"/>
      <c r="D246" s="12"/>
      <c r="E246" s="13"/>
      <c r="F246" s="12"/>
      <c r="G246" s="13"/>
      <c r="H246" s="13"/>
      <c r="I246" s="14">
        <f t="shared" si="37"/>
        <v>0</v>
      </c>
      <c r="J246" s="15">
        <v>0</v>
      </c>
      <c r="K246" s="16">
        <f t="shared" si="38"/>
        <v>0</v>
      </c>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row>
    <row r="247" spans="2:48" x14ac:dyDescent="0.2">
      <c r="B247" s="11" t="s">
        <v>213</v>
      </c>
      <c r="C247" s="11"/>
      <c r="D247" s="12"/>
      <c r="E247" s="13"/>
      <c r="F247" s="12"/>
      <c r="G247" s="13"/>
      <c r="H247" s="13"/>
      <c r="I247" s="14">
        <f t="shared" si="37"/>
        <v>0</v>
      </c>
      <c r="J247" s="15">
        <v>0</v>
      </c>
      <c r="K247" s="16">
        <f t="shared" si="38"/>
        <v>0</v>
      </c>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row>
    <row r="248" spans="2:48" x14ac:dyDescent="0.2">
      <c r="B248" s="11" t="s">
        <v>214</v>
      </c>
      <c r="C248" s="11"/>
      <c r="D248" s="12"/>
      <c r="E248" s="13"/>
      <c r="F248" s="12"/>
      <c r="G248" s="13"/>
      <c r="H248" s="13"/>
      <c r="I248" s="14">
        <f t="shared" si="37"/>
        <v>0</v>
      </c>
      <c r="J248" s="15">
        <v>0</v>
      </c>
      <c r="K248" s="16">
        <f t="shared" si="38"/>
        <v>0</v>
      </c>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row>
    <row r="249" spans="2:48" x14ac:dyDescent="0.2">
      <c r="B249" s="11" t="s">
        <v>215</v>
      </c>
      <c r="C249" s="11"/>
      <c r="D249" s="12"/>
      <c r="E249" s="13"/>
      <c r="F249" s="12"/>
      <c r="G249" s="13"/>
      <c r="H249" s="13"/>
      <c r="I249" s="14">
        <f t="shared" si="37"/>
        <v>0</v>
      </c>
      <c r="J249" s="15">
        <v>0</v>
      </c>
      <c r="K249" s="16">
        <f t="shared" si="38"/>
        <v>0</v>
      </c>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row>
    <row r="250" spans="2:48" x14ac:dyDescent="0.2">
      <c r="B250" s="11" t="s">
        <v>24</v>
      </c>
      <c r="C250" s="11"/>
      <c r="D250" s="12"/>
      <c r="E250" s="13"/>
      <c r="F250" s="12"/>
      <c r="G250" s="13"/>
      <c r="H250" s="13"/>
      <c r="I250" s="14">
        <f t="shared" si="37"/>
        <v>0</v>
      </c>
      <c r="J250" s="15">
        <v>0</v>
      </c>
      <c r="K250" s="16">
        <f t="shared" si="38"/>
        <v>0</v>
      </c>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row>
    <row r="251" spans="2:48" x14ac:dyDescent="0.2">
      <c r="B251" s="11"/>
      <c r="C251" s="11"/>
      <c r="D251" s="11"/>
      <c r="E251" s="11"/>
      <c r="F251" s="11"/>
      <c r="G251" s="11"/>
      <c r="H251" s="11"/>
      <c r="I251" s="17">
        <f>SUM(I238:I246)</f>
        <v>850</v>
      </c>
      <c r="J251" s="17">
        <f>SUM(J238:J246)</f>
        <v>800</v>
      </c>
      <c r="K251" s="16"/>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row>
    <row r="252" spans="2:48" x14ac:dyDescent="0.2">
      <c r="B252" s="10" t="s">
        <v>216</v>
      </c>
      <c r="C252" s="10"/>
      <c r="D252" s="10"/>
      <c r="E252" s="10"/>
      <c r="F252" s="10"/>
      <c r="G252" s="10"/>
      <c r="H252" s="10"/>
      <c r="I252" s="11"/>
      <c r="J252" s="11"/>
      <c r="K252" s="1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row>
    <row r="253" spans="2:48" x14ac:dyDescent="0.2">
      <c r="B253" s="11" t="s">
        <v>217</v>
      </c>
      <c r="C253" s="11"/>
      <c r="D253" s="12">
        <v>10</v>
      </c>
      <c r="E253" s="13">
        <v>15</v>
      </c>
      <c r="F253" s="12">
        <v>50</v>
      </c>
      <c r="G253" s="13">
        <v>10</v>
      </c>
      <c r="H253" s="13">
        <v>200</v>
      </c>
      <c r="I253" s="14">
        <f>D253*E253+F253*G253+H253</f>
        <v>850</v>
      </c>
      <c r="J253" s="15">
        <v>800</v>
      </c>
      <c r="K253" s="16">
        <f>J253-I253</f>
        <v>-50</v>
      </c>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row>
    <row r="254" spans="2:48" x14ac:dyDescent="0.2">
      <c r="B254" s="11" t="s">
        <v>218</v>
      </c>
      <c r="C254" s="11"/>
      <c r="D254" s="12"/>
      <c r="E254" s="13"/>
      <c r="F254" s="12"/>
      <c r="G254" s="13"/>
      <c r="H254" s="13"/>
      <c r="I254" s="14">
        <f t="shared" ref="I254:I258" si="39">D254*E254+F254*G254+H254</f>
        <v>0</v>
      </c>
      <c r="J254" s="15">
        <v>0</v>
      </c>
      <c r="K254" s="16">
        <f>J254-I254</f>
        <v>0</v>
      </c>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row>
    <row r="255" spans="2:48" x14ac:dyDescent="0.2">
      <c r="B255" s="29" t="s">
        <v>219</v>
      </c>
      <c r="C255" s="11"/>
      <c r="D255" s="12"/>
      <c r="E255" s="13"/>
      <c r="F255" s="12"/>
      <c r="G255" s="13"/>
      <c r="H255" s="13"/>
      <c r="I255" s="14">
        <f t="shared" si="39"/>
        <v>0</v>
      </c>
      <c r="J255" s="15">
        <v>0</v>
      </c>
      <c r="K255" s="16">
        <f>J255-I255</f>
        <v>0</v>
      </c>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row>
    <row r="256" spans="2:48" x14ac:dyDescent="0.2">
      <c r="B256" s="11" t="s">
        <v>220</v>
      </c>
      <c r="C256" s="11"/>
      <c r="D256" s="12"/>
      <c r="E256" s="13"/>
      <c r="F256" s="12"/>
      <c r="G256" s="13"/>
      <c r="H256" s="13"/>
      <c r="I256" s="14">
        <f t="shared" si="39"/>
        <v>0</v>
      </c>
      <c r="J256" s="15">
        <v>0</v>
      </c>
      <c r="K256" s="16">
        <f>J256-I256</f>
        <v>0</v>
      </c>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row>
    <row r="257" spans="1:48" x14ac:dyDescent="0.2">
      <c r="B257" s="11" t="s">
        <v>221</v>
      </c>
      <c r="C257" s="11"/>
      <c r="D257" s="12"/>
      <c r="E257" s="13"/>
      <c r="F257" s="12"/>
      <c r="G257" s="13"/>
      <c r="H257" s="13"/>
      <c r="I257" s="14">
        <f t="shared" si="39"/>
        <v>0</v>
      </c>
      <c r="J257" s="15">
        <v>0</v>
      </c>
      <c r="K257" s="16">
        <f>J257-I257</f>
        <v>0</v>
      </c>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row>
    <row r="258" spans="1:48" x14ac:dyDescent="0.2">
      <c r="B258" s="11" t="s">
        <v>24</v>
      </c>
      <c r="C258" s="11"/>
      <c r="D258" s="12"/>
      <c r="E258" s="13"/>
      <c r="F258" s="12"/>
      <c r="G258" s="13"/>
      <c r="H258" s="13"/>
      <c r="I258" s="14">
        <f t="shared" si="39"/>
        <v>0</v>
      </c>
      <c r="J258" s="15">
        <v>0</v>
      </c>
      <c r="K258" s="16">
        <f t="shared" ref="K258" si="40">J258-I258</f>
        <v>0</v>
      </c>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row>
    <row r="259" spans="1:48" x14ac:dyDescent="0.2">
      <c r="B259" s="11"/>
      <c r="C259" s="11"/>
      <c r="D259" s="11"/>
      <c r="E259" s="11"/>
      <c r="F259" s="11"/>
      <c r="G259" s="11"/>
      <c r="H259" s="11"/>
      <c r="I259" s="17">
        <f>SUM(I253:I258)</f>
        <v>850</v>
      </c>
      <c r="J259" s="17">
        <f>SUM(J253:J258)</f>
        <v>800</v>
      </c>
      <c r="K259" s="16"/>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row>
    <row r="260" spans="1:48" x14ac:dyDescent="0.2">
      <c r="B260" s="10" t="s">
        <v>222</v>
      </c>
      <c r="C260" s="10"/>
      <c r="D260" s="10"/>
      <c r="E260" s="10"/>
      <c r="F260" s="10"/>
      <c r="G260" s="10"/>
      <c r="H260" s="10"/>
      <c r="I260" s="11"/>
      <c r="J260" s="11"/>
      <c r="K260" s="1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row>
    <row r="261" spans="1:48" x14ac:dyDescent="0.2">
      <c r="B261" s="11" t="s">
        <v>223</v>
      </c>
      <c r="C261" s="11"/>
      <c r="D261" s="12">
        <v>10</v>
      </c>
      <c r="E261" s="13">
        <v>15</v>
      </c>
      <c r="F261" s="12">
        <v>50</v>
      </c>
      <c r="G261" s="13">
        <v>10</v>
      </c>
      <c r="H261" s="13">
        <v>200</v>
      </c>
      <c r="I261" s="14">
        <f>D261*E261+F261*G261+H261</f>
        <v>850</v>
      </c>
      <c r="J261" s="15">
        <v>800</v>
      </c>
      <c r="K261" s="16">
        <f>J261-I261</f>
        <v>-50</v>
      </c>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row>
    <row r="262" spans="1:48" x14ac:dyDescent="0.2">
      <c r="B262" s="11" t="s">
        <v>224</v>
      </c>
      <c r="C262" s="11"/>
      <c r="D262" s="12"/>
      <c r="E262" s="13"/>
      <c r="F262" s="12"/>
      <c r="G262" s="13"/>
      <c r="H262" s="13"/>
      <c r="I262" s="14">
        <f t="shared" ref="I262:I266" si="41">D262*E262+F262*G262+H262</f>
        <v>0</v>
      </c>
      <c r="J262" s="15">
        <v>0</v>
      </c>
      <c r="K262" s="16">
        <f>J262-I262</f>
        <v>0</v>
      </c>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row>
    <row r="263" spans="1:48" x14ac:dyDescent="0.2">
      <c r="B263" s="29" t="s">
        <v>225</v>
      </c>
      <c r="C263" s="11"/>
      <c r="D263" s="12"/>
      <c r="E263" s="13"/>
      <c r="F263" s="12"/>
      <c r="G263" s="13"/>
      <c r="H263" s="13"/>
      <c r="I263" s="14">
        <f t="shared" si="41"/>
        <v>0</v>
      </c>
      <c r="J263" s="15">
        <v>0</v>
      </c>
      <c r="K263" s="16">
        <f>J263-I263</f>
        <v>0</v>
      </c>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row>
    <row r="264" spans="1:48" x14ac:dyDescent="0.2">
      <c r="B264" s="11" t="s">
        <v>226</v>
      </c>
      <c r="C264" s="11"/>
      <c r="D264" s="12"/>
      <c r="E264" s="13"/>
      <c r="F264" s="12"/>
      <c r="G264" s="13"/>
      <c r="H264" s="13"/>
      <c r="I264" s="14">
        <f t="shared" si="41"/>
        <v>0</v>
      </c>
      <c r="J264" s="15">
        <v>0</v>
      </c>
      <c r="K264" s="16">
        <f>J264-I264</f>
        <v>0</v>
      </c>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row>
    <row r="265" spans="1:48" x14ac:dyDescent="0.2">
      <c r="B265" s="11" t="s">
        <v>227</v>
      </c>
      <c r="C265" s="11"/>
      <c r="D265" s="12"/>
      <c r="E265" s="13"/>
      <c r="F265" s="12"/>
      <c r="G265" s="13"/>
      <c r="H265" s="13"/>
      <c r="I265" s="14">
        <f t="shared" si="41"/>
        <v>0</v>
      </c>
      <c r="J265" s="15">
        <v>0</v>
      </c>
      <c r="K265" s="16">
        <f>J265-I265</f>
        <v>0</v>
      </c>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row>
    <row r="266" spans="1:48" x14ac:dyDescent="0.2">
      <c r="B266" s="11" t="s">
        <v>228</v>
      </c>
      <c r="C266" s="11"/>
      <c r="D266" s="12"/>
      <c r="E266" s="13"/>
      <c r="F266" s="12"/>
      <c r="G266" s="13"/>
      <c r="H266" s="13"/>
      <c r="I266" s="14">
        <f t="shared" si="41"/>
        <v>0</v>
      </c>
      <c r="J266" s="15">
        <v>0</v>
      </c>
      <c r="K266" s="16">
        <f t="shared" ref="K266" si="42">J266-I266</f>
        <v>0</v>
      </c>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row>
    <row r="267" spans="1:48" x14ac:dyDescent="0.2">
      <c r="B267" s="11" t="s">
        <v>24</v>
      </c>
      <c r="C267" s="11"/>
      <c r="D267" s="12"/>
      <c r="E267" s="13"/>
      <c r="F267" s="12"/>
      <c r="G267" s="13"/>
      <c r="H267" s="13"/>
      <c r="I267" s="14">
        <f t="shared" ref="I267" si="43">D267*E267+F267*G267+H267</f>
        <v>0</v>
      </c>
      <c r="J267" s="15">
        <v>0</v>
      </c>
      <c r="K267" s="16">
        <f t="shared" ref="K267" si="44">J267-I267</f>
        <v>0</v>
      </c>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row>
    <row r="268" spans="1:48" x14ac:dyDescent="0.2">
      <c r="B268" s="11"/>
      <c r="C268" s="11"/>
      <c r="D268" s="11"/>
      <c r="E268" s="11"/>
      <c r="F268" s="11"/>
      <c r="G268" s="11"/>
      <c r="H268" s="11"/>
      <c r="I268" s="17">
        <f>SUM(I261:I266)</f>
        <v>850</v>
      </c>
      <c r="J268" s="17">
        <f>SUM(J261:J266)</f>
        <v>800</v>
      </c>
      <c r="K268" s="16"/>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row>
    <row r="269" spans="1:48" ht="19" x14ac:dyDescent="0.25">
      <c r="B269" s="22" t="s">
        <v>13</v>
      </c>
      <c r="C269" s="22"/>
      <c r="D269" s="22"/>
      <c r="E269" s="22"/>
      <c r="F269" s="22"/>
      <c r="G269" s="22"/>
      <c r="H269" s="22"/>
      <c r="I269" s="23">
        <f>SUM(I268,I259,I251,I235,I217,I210,I198,I184,I167,I155,I142,I125,I110,I101,I81,I60,I47,I39,I23)</f>
        <v>13600</v>
      </c>
      <c r="J269" s="23">
        <f>SUM(J268,J259,J251,J235,J217,J210,J198,J184,J167,J155,J142,J125,J110,J101,J81,J60,J47,J39,J23)</f>
        <v>12800</v>
      </c>
      <c r="K269" s="22"/>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row>
    <row r="270" spans="1:48" s="45" customForma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row>
    <row r="271" spans="1:48" ht="50" customHeight="1" x14ac:dyDescent="0.2">
      <c r="B271" s="50" t="s">
        <v>247</v>
      </c>
      <c r="C271" s="50"/>
      <c r="D271" s="50"/>
      <c r="E271" s="50"/>
      <c r="F271" s="50"/>
      <c r="G271" s="50"/>
      <c r="H271" s="50"/>
      <c r="I271" s="50"/>
      <c r="J271" s="50"/>
      <c r="K271" s="50"/>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row>
    <row r="272" spans="1:48" ht="23" customHeight="1" x14ac:dyDescent="0.2">
      <c r="B272" s="45"/>
      <c r="C272" s="45"/>
      <c r="D272" s="45"/>
      <c r="E272" s="45"/>
      <c r="F272" s="45"/>
      <c r="G272" s="45"/>
      <c r="H272" s="45"/>
      <c r="I272" s="45"/>
      <c r="J272" s="45"/>
      <c r="K272" s="45"/>
      <c r="L272" s="1"/>
      <c r="M272" s="45"/>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row>
    <row r="273" spans="2:48" ht="23" customHeight="1" x14ac:dyDescent="0.2">
      <c r="B273" s="45"/>
      <c r="C273" s="45"/>
      <c r="D273" s="45"/>
      <c r="E273" s="45"/>
      <c r="F273" s="45"/>
      <c r="G273" s="45"/>
      <c r="H273" s="45"/>
      <c r="I273" s="45"/>
      <c r="J273" s="45"/>
      <c r="K273" s="45"/>
      <c r="L273" s="1"/>
      <c r="M273" s="45"/>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row>
    <row r="274" spans="2:48" ht="23" customHeight="1" x14ac:dyDescent="0.2">
      <c r="B274" s="45"/>
      <c r="C274" s="45"/>
      <c r="D274" s="45"/>
      <c r="E274" s="45"/>
      <c r="F274" s="45"/>
      <c r="G274" s="45"/>
      <c r="H274" s="45"/>
      <c r="I274" s="45"/>
      <c r="J274" s="45"/>
      <c r="K274" s="45"/>
      <c r="L274" s="1"/>
      <c r="M274" s="45"/>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row>
    <row r="275" spans="2:48" x14ac:dyDescent="0.2">
      <c r="B275" s="45"/>
      <c r="C275" s="45"/>
      <c r="D275" s="45"/>
      <c r="E275" s="45"/>
      <c r="F275" s="45"/>
      <c r="G275" s="45"/>
      <c r="H275" s="45"/>
      <c r="I275" s="45"/>
      <c r="J275" s="45"/>
      <c r="K275" s="45"/>
      <c r="L275" s="1"/>
      <c r="M275" s="45"/>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row>
    <row r="276" spans="2:48" x14ac:dyDescent="0.2">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row>
  </sheetData>
  <mergeCells count="4">
    <mergeCell ref="B271:K271"/>
    <mergeCell ref="D10:E10"/>
    <mergeCell ref="F10:G10"/>
    <mergeCell ref="L12:L29"/>
  </mergeCells>
  <conditionalFormatting sqref="K6">
    <cfRule type="colorScale" priority="1">
      <colorScale>
        <cfvo type="min"/>
        <cfvo type="percentile" val="50"/>
        <cfvo type="max"/>
        <color rgb="FFF8696B"/>
        <color rgb="FFFFEB84"/>
        <color rgb="FF63BE7B"/>
      </colorScale>
    </cfRule>
  </conditionalFormatting>
  <hyperlinks>
    <hyperlink ref="L64" r:id="rId1" display="Or Click Here to Create a Collaborative Project Budget with Smartsheet " xr:uid="{00000000-0004-0000-0000-000000000000}"/>
    <hyperlink ref="M64" r:id="rId2" display="Or Click Here to Create a Collaborative Project Budget with Smartsheet " xr:uid="{00000000-0004-0000-0000-000001000000}"/>
    <hyperlink ref="N64" r:id="rId3" display="Or Click Here to Create a Collaborative Project Budget with Smartsheet " xr:uid="{00000000-0004-0000-0000-000002000000}"/>
    <hyperlink ref="O64" r:id="rId4" display="Or Click Here to Create a Collaborative Project Budget with Smartsheet " xr:uid="{00000000-0004-0000-0000-000003000000}"/>
    <hyperlink ref="P64" r:id="rId5" display="Or Click Here to Create a Collaborative Project Budget with Smartsheet " xr:uid="{00000000-0004-0000-0000-000004000000}"/>
    <hyperlink ref="L65" r:id="rId6" display="Or Click Here to Create a Collaborative Project Budget with Smartsheet " xr:uid="{00000000-0004-0000-0000-000005000000}"/>
    <hyperlink ref="M65" r:id="rId7" display="Or Click Here to Create a Collaborative Project Budget with Smartsheet " xr:uid="{00000000-0004-0000-0000-000006000000}"/>
    <hyperlink ref="N65" r:id="rId8" display="Or Click Here to Create a Collaborative Project Budget with Smartsheet " xr:uid="{00000000-0004-0000-0000-000007000000}"/>
    <hyperlink ref="O65" r:id="rId9" display="Or Click Here to Create a Collaborative Project Budget with Smartsheet " xr:uid="{00000000-0004-0000-0000-000008000000}"/>
    <hyperlink ref="P65" r:id="rId10" display="Or Click Here to Create a Collaborative Project Budget with Smartsheet " xr:uid="{00000000-0004-0000-0000-000009000000}"/>
    <hyperlink ref="L66" r:id="rId11" display="Or Click Here to Create a Collaborative Project Budget with Smartsheet " xr:uid="{00000000-0004-0000-0000-00000A000000}"/>
    <hyperlink ref="M66" r:id="rId12" display="Or Click Here to Create a Collaborative Project Budget with Smartsheet " xr:uid="{00000000-0004-0000-0000-00000B000000}"/>
    <hyperlink ref="N66" r:id="rId13" display="Or Click Here to Create a Collaborative Project Budget with Smartsheet " xr:uid="{00000000-0004-0000-0000-00000C000000}"/>
    <hyperlink ref="O66" r:id="rId14" display="Or Click Here to Create a Collaborative Project Budget with Smartsheet " xr:uid="{00000000-0004-0000-0000-00000D000000}"/>
    <hyperlink ref="P66" r:id="rId15" display="Or Click Here to Create a Collaborative Project Budget with Smartsheet " xr:uid="{00000000-0004-0000-0000-00000E000000}"/>
    <hyperlink ref="B271" r:id="rId16" display="Or, Click Here to Create Your Construction Budget in Smartsheet" xr:uid="{00000000-0004-0000-0000-000012000000}"/>
    <hyperlink ref="B272" r:id="rId17" display="https://www.smartsheet.com/try-it?trp=8531&amp;utm_source=integrated+content&amp;utm_campaign=excel+construction+project+management+templates&amp;utm_medium=construction+budget+excel+template" xr:uid="{00000000-0004-0000-0000-00001D000000}"/>
    <hyperlink ref="C272" r:id="rId18" display="https://www.smartsheet.com/try-it?trp=8531&amp;utm_source=integrated+content&amp;utm_campaign=excel+construction+project+management+templates&amp;utm_medium=construction+budget+excel+template" xr:uid="{00000000-0004-0000-0000-00001E000000}"/>
    <hyperlink ref="D272" r:id="rId19" display="https://www.smartsheet.com/try-it?trp=8531&amp;utm_source=integrated+content&amp;utm_campaign=excel+construction+project+management+templates&amp;utm_medium=construction+budget+excel+template" xr:uid="{00000000-0004-0000-0000-00001F000000}"/>
    <hyperlink ref="E272" r:id="rId20" display="https://www.smartsheet.com/try-it?trp=8531&amp;utm_source=integrated+content&amp;utm_campaign=excel+construction+project+management+templates&amp;utm_medium=construction+budget+excel+template" xr:uid="{00000000-0004-0000-0000-000020000000}"/>
    <hyperlink ref="F272" r:id="rId21" display="https://www.smartsheet.com/try-it?trp=8531&amp;utm_source=integrated+content&amp;utm_campaign=excel+construction+project+management+templates&amp;utm_medium=construction+budget+excel+template" xr:uid="{00000000-0004-0000-0000-000021000000}"/>
    <hyperlink ref="G272" r:id="rId22" display="https://www.smartsheet.com/try-it?trp=8531&amp;utm_source=integrated+content&amp;utm_campaign=excel+construction+project+management+templates&amp;utm_medium=construction+budget+excel+template" xr:uid="{00000000-0004-0000-0000-000022000000}"/>
    <hyperlink ref="H272" r:id="rId23" display="https://www.smartsheet.com/try-it?trp=8531&amp;utm_source=integrated+content&amp;utm_campaign=excel+construction+project+management+templates&amp;utm_medium=construction+budget+excel+template" xr:uid="{00000000-0004-0000-0000-000023000000}"/>
    <hyperlink ref="I272" r:id="rId24" display="https://www.smartsheet.com/try-it?trp=8531&amp;utm_source=integrated+content&amp;utm_campaign=excel+construction+project+management+templates&amp;utm_medium=construction+budget+excel+template" xr:uid="{00000000-0004-0000-0000-000024000000}"/>
    <hyperlink ref="J272" r:id="rId25" display="https://www.smartsheet.com/try-it?trp=8531&amp;utm_source=integrated+content&amp;utm_campaign=excel+construction+project+management+templates&amp;utm_medium=construction+budget+excel+template" xr:uid="{00000000-0004-0000-0000-000025000000}"/>
    <hyperlink ref="K272" r:id="rId26" display="https://www.smartsheet.com/try-it?trp=8531&amp;utm_source=integrated+content&amp;utm_campaign=excel+construction+project+management+templates&amp;utm_medium=construction+budget+excel+template" xr:uid="{00000000-0004-0000-0000-000026000000}"/>
    <hyperlink ref="L272" r:id="rId27" display="https://www.smartsheet.com/try-it?trp=8531&amp;utm_source=integrated+content&amp;utm_campaign=excel+construction+project+management+templates&amp;utm_medium=construction+budget+excel+template" xr:uid="{00000000-0004-0000-0000-000027000000}"/>
    <hyperlink ref="B273" r:id="rId28" display="https://www.smartsheet.com/try-it?trp=8531&amp;utm_source=integrated+content&amp;utm_campaign=excel+construction+project+management+templates&amp;utm_medium=construction+budget+excel+template" xr:uid="{00000000-0004-0000-0000-000028000000}"/>
    <hyperlink ref="C273" r:id="rId29" display="https://www.smartsheet.com/try-it?trp=8531&amp;utm_source=integrated+content&amp;utm_campaign=excel+construction+project+management+templates&amp;utm_medium=construction+budget+excel+template" xr:uid="{00000000-0004-0000-0000-000029000000}"/>
    <hyperlink ref="D273" r:id="rId30" display="https://www.smartsheet.com/try-it?trp=8531&amp;utm_source=integrated+content&amp;utm_campaign=excel+construction+project+management+templates&amp;utm_medium=construction+budget+excel+template" xr:uid="{00000000-0004-0000-0000-00002A000000}"/>
    <hyperlink ref="E273" r:id="rId31" display="https://www.smartsheet.com/try-it?trp=8531&amp;utm_source=integrated+content&amp;utm_campaign=excel+construction+project+management+templates&amp;utm_medium=construction+budget+excel+template" xr:uid="{00000000-0004-0000-0000-00002B000000}"/>
    <hyperlink ref="F273" r:id="rId32" display="https://www.smartsheet.com/try-it?trp=8531&amp;utm_source=integrated+content&amp;utm_campaign=excel+construction+project+management+templates&amp;utm_medium=construction+budget+excel+template" xr:uid="{00000000-0004-0000-0000-00002C000000}"/>
    <hyperlink ref="G273" r:id="rId33" display="https://www.smartsheet.com/try-it?trp=8531&amp;utm_source=integrated+content&amp;utm_campaign=excel+construction+project+management+templates&amp;utm_medium=construction+budget+excel+template" xr:uid="{00000000-0004-0000-0000-00002D000000}"/>
    <hyperlink ref="H273" r:id="rId34" display="https://www.smartsheet.com/try-it?trp=8531&amp;utm_source=integrated+content&amp;utm_campaign=excel+construction+project+management+templates&amp;utm_medium=construction+budget+excel+template" xr:uid="{00000000-0004-0000-0000-00002E000000}"/>
    <hyperlink ref="I273" r:id="rId35" display="https://www.smartsheet.com/try-it?trp=8531&amp;utm_source=integrated+content&amp;utm_campaign=excel+construction+project+management+templates&amp;utm_medium=construction+budget+excel+template" xr:uid="{00000000-0004-0000-0000-00002F000000}"/>
    <hyperlink ref="J273" r:id="rId36" display="https://www.smartsheet.com/try-it?trp=8531&amp;utm_source=integrated+content&amp;utm_campaign=excel+construction+project+management+templates&amp;utm_medium=construction+budget+excel+template" xr:uid="{00000000-0004-0000-0000-000030000000}"/>
    <hyperlink ref="K273" r:id="rId37" display="https://www.smartsheet.com/try-it?trp=8531&amp;utm_source=integrated+content&amp;utm_campaign=excel+construction+project+management+templates&amp;utm_medium=construction+budget+excel+template" xr:uid="{00000000-0004-0000-0000-000031000000}"/>
    <hyperlink ref="L273" r:id="rId38" display="https://www.smartsheet.com/try-it?trp=8531&amp;utm_source=integrated+content&amp;utm_campaign=excel+construction+project+management+templates&amp;utm_medium=construction+budget+excel+template" xr:uid="{00000000-0004-0000-0000-000032000000}"/>
    <hyperlink ref="B274" r:id="rId39" display="https://www.smartsheet.com/try-it?trp=8531&amp;utm_source=integrated+content&amp;utm_campaign=excel+construction+project+management+templates&amp;utm_medium=construction+budget+excel+template" xr:uid="{00000000-0004-0000-0000-000033000000}"/>
    <hyperlink ref="C274" r:id="rId40" display="https://www.smartsheet.com/try-it?trp=8531&amp;utm_source=integrated+content&amp;utm_campaign=excel+construction+project+management+templates&amp;utm_medium=construction+budget+excel+template" xr:uid="{00000000-0004-0000-0000-000034000000}"/>
    <hyperlink ref="D274" r:id="rId41" display="https://www.smartsheet.com/try-it?trp=8531&amp;utm_source=integrated+content&amp;utm_campaign=excel+construction+project+management+templates&amp;utm_medium=construction+budget+excel+template" xr:uid="{00000000-0004-0000-0000-000035000000}"/>
    <hyperlink ref="E274" r:id="rId42" display="https://www.smartsheet.com/try-it?trp=8531&amp;utm_source=integrated+content&amp;utm_campaign=excel+construction+project+management+templates&amp;utm_medium=construction+budget+excel+template" xr:uid="{00000000-0004-0000-0000-000036000000}"/>
    <hyperlink ref="F274" r:id="rId43" display="https://www.smartsheet.com/try-it?trp=8531&amp;utm_source=integrated+content&amp;utm_campaign=excel+construction+project+management+templates&amp;utm_medium=construction+budget+excel+template" xr:uid="{00000000-0004-0000-0000-000037000000}"/>
    <hyperlink ref="G274" r:id="rId44" display="https://www.smartsheet.com/try-it?trp=8531&amp;utm_source=integrated+content&amp;utm_campaign=excel+construction+project+management+templates&amp;utm_medium=construction+budget+excel+template" xr:uid="{00000000-0004-0000-0000-000038000000}"/>
    <hyperlink ref="H274" r:id="rId45" display="https://www.smartsheet.com/try-it?trp=8531&amp;utm_source=integrated+content&amp;utm_campaign=excel+construction+project+management+templates&amp;utm_medium=construction+budget+excel+template" xr:uid="{00000000-0004-0000-0000-000039000000}"/>
    <hyperlink ref="I274" r:id="rId46" display="https://www.smartsheet.com/try-it?trp=8531&amp;utm_source=integrated+content&amp;utm_campaign=excel+construction+project+management+templates&amp;utm_medium=construction+budget+excel+template" xr:uid="{00000000-0004-0000-0000-00003A000000}"/>
    <hyperlink ref="J274" r:id="rId47" display="https://www.smartsheet.com/try-it?trp=8531&amp;utm_source=integrated+content&amp;utm_campaign=excel+construction+project+management+templates&amp;utm_medium=construction+budget+excel+template" xr:uid="{00000000-0004-0000-0000-00003B000000}"/>
    <hyperlink ref="K274" r:id="rId48" display="https://www.smartsheet.com/try-it?trp=8531&amp;utm_source=integrated+content&amp;utm_campaign=excel+construction+project+management+templates&amp;utm_medium=construction+budget+excel+template" xr:uid="{00000000-0004-0000-0000-00003C000000}"/>
    <hyperlink ref="L274" r:id="rId49" display="https://www.smartsheet.com/try-it?trp=8531&amp;utm_source=integrated+content&amp;utm_campaign=excel+construction+project+management+templates&amp;utm_medium=construction+budget+excel+template" xr:uid="{00000000-0004-0000-0000-00003D000000}"/>
    <hyperlink ref="B271:K271" r:id="rId50" display="CLICK HERE TO CREATE IN SMARTSHEET" xr:uid="{F8A8327E-1920-4751-B01C-A96915AF6E95}"/>
  </hyperlinks>
  <pageMargins left="0.75" right="0.75" top="1" bottom="1" header="0.5" footer="0.5"/>
  <pageSetup orientation="portrait" horizontalDpi="4294967292" verticalDpi="4294967292" r:id="rId51"/>
  <drawing r:id="rId5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347"/>
  <sheetViews>
    <sheetView workbookViewId="0">
      <selection activeCell="X50" sqref="X50"/>
    </sheetView>
  </sheetViews>
  <sheetFormatPr baseColWidth="10" defaultColWidth="10.6640625" defaultRowHeight="16" x14ac:dyDescent="0.2"/>
  <cols>
    <col min="1" max="1" width="34.1640625" customWidth="1"/>
    <col min="3" max="3" width="16.5" customWidth="1"/>
    <col min="4" max="4" width="29.33203125" customWidth="1"/>
    <col min="5" max="5" width="14" customWidth="1"/>
    <col min="6" max="6" width="14.83203125" customWidth="1"/>
    <col min="7" max="7" width="17.6640625" style="43" customWidth="1"/>
  </cols>
  <sheetData>
    <row r="1" spans="1:35" ht="15.5"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5"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1:35" x14ac:dyDescent="0.2">
      <c r="A3" s="1"/>
      <c r="B3" s="1"/>
      <c r="C3" s="1"/>
      <c r="D3" s="1"/>
      <c r="E3" s="32"/>
      <c r="F3" s="32"/>
      <c r="G3" s="32"/>
      <c r="H3" s="1"/>
      <c r="I3" s="1"/>
      <c r="J3" s="1"/>
      <c r="K3" s="1"/>
      <c r="L3" s="1"/>
      <c r="M3" s="1"/>
      <c r="N3" s="1"/>
      <c r="O3" s="1"/>
      <c r="P3" s="1"/>
      <c r="Q3" s="1"/>
      <c r="R3" s="1"/>
      <c r="S3" s="1"/>
      <c r="T3" s="1"/>
      <c r="U3" s="1"/>
      <c r="V3" s="1"/>
      <c r="W3" s="1"/>
      <c r="X3" s="1"/>
      <c r="Y3" s="1"/>
      <c r="Z3" s="1"/>
      <c r="AA3" s="1"/>
      <c r="AB3" s="1"/>
      <c r="AC3" s="1"/>
      <c r="AD3" s="1"/>
      <c r="AE3" s="1"/>
      <c r="AF3" s="1"/>
      <c r="AG3" s="1"/>
      <c r="AH3" s="1"/>
      <c r="AI3" s="1"/>
    </row>
    <row r="4" spans="1:35" ht="21" x14ac:dyDescent="0.25">
      <c r="A4" s="33" t="s">
        <v>229</v>
      </c>
      <c r="B4" s="34"/>
      <c r="C4" s="34"/>
      <c r="D4" s="1"/>
      <c r="E4" s="32"/>
      <c r="F4" s="32"/>
      <c r="G4" s="32"/>
      <c r="H4" s="1"/>
      <c r="I4" s="1"/>
      <c r="J4" s="1"/>
      <c r="K4" s="1"/>
      <c r="L4" s="1"/>
      <c r="M4" s="1"/>
      <c r="N4" s="1"/>
      <c r="O4" s="1"/>
      <c r="P4" s="1"/>
      <c r="Q4" s="1"/>
      <c r="R4" s="1"/>
      <c r="S4" s="1"/>
      <c r="T4" s="1"/>
      <c r="U4" s="1"/>
      <c r="V4" s="1"/>
      <c r="W4" s="1"/>
      <c r="X4" s="1"/>
      <c r="Y4" s="1"/>
      <c r="Z4" s="1"/>
      <c r="AA4" s="1"/>
      <c r="AB4" s="1"/>
      <c r="AC4" s="1"/>
      <c r="AD4" s="1"/>
      <c r="AE4" s="1"/>
      <c r="AF4" s="1"/>
      <c r="AG4" s="1"/>
      <c r="AH4" s="1"/>
      <c r="AI4" s="1"/>
    </row>
    <row r="5" spans="1:35" x14ac:dyDescent="0.2">
      <c r="A5" s="34" t="s">
        <v>230</v>
      </c>
      <c r="B5" s="57">
        <v>2000</v>
      </c>
      <c r="C5" s="57"/>
      <c r="D5" s="1"/>
      <c r="E5" s="32"/>
      <c r="F5" s="32"/>
      <c r="G5" s="32"/>
      <c r="H5" s="1"/>
      <c r="I5" s="1"/>
      <c r="J5" s="1"/>
      <c r="K5" s="1"/>
      <c r="L5" s="1"/>
      <c r="M5" s="1"/>
      <c r="N5" s="1"/>
      <c r="O5" s="1"/>
      <c r="P5" s="1"/>
      <c r="Q5" s="1"/>
      <c r="R5" s="1"/>
      <c r="S5" s="1"/>
      <c r="T5" s="1"/>
      <c r="U5" s="1"/>
      <c r="V5" s="1"/>
      <c r="W5" s="1"/>
      <c r="X5" s="1"/>
      <c r="Y5" s="1"/>
      <c r="Z5" s="1"/>
      <c r="AA5" s="1"/>
      <c r="AB5" s="1"/>
      <c r="AC5" s="1"/>
      <c r="AD5" s="1"/>
      <c r="AE5" s="1"/>
      <c r="AF5" s="1"/>
      <c r="AG5" s="1"/>
      <c r="AH5" s="1"/>
      <c r="AI5" s="1"/>
    </row>
    <row r="6" spans="1:35" x14ac:dyDescent="0.2">
      <c r="A6" s="34" t="s">
        <v>231</v>
      </c>
      <c r="B6" s="57">
        <v>10000</v>
      </c>
      <c r="C6" s="57"/>
      <c r="D6" s="1"/>
      <c r="E6" s="32"/>
      <c r="F6" s="32"/>
      <c r="G6" s="32"/>
      <c r="H6" s="1"/>
      <c r="I6" s="1"/>
      <c r="J6" s="1"/>
      <c r="K6" s="1"/>
      <c r="L6" s="1"/>
      <c r="M6" s="1"/>
      <c r="N6" s="1"/>
      <c r="O6" s="1"/>
      <c r="P6" s="1"/>
      <c r="Q6" s="1"/>
      <c r="R6" s="1"/>
      <c r="S6" s="1"/>
      <c r="T6" s="1"/>
      <c r="U6" s="1"/>
      <c r="V6" s="1"/>
      <c r="W6" s="1"/>
      <c r="X6" s="1"/>
      <c r="Y6" s="1"/>
      <c r="Z6" s="1"/>
      <c r="AA6" s="1"/>
      <c r="AB6" s="1"/>
      <c r="AC6" s="1"/>
      <c r="AD6" s="1"/>
      <c r="AE6" s="1"/>
      <c r="AF6" s="1"/>
      <c r="AG6" s="1"/>
      <c r="AH6" s="1"/>
      <c r="AI6" s="1"/>
    </row>
    <row r="7" spans="1:35" x14ac:dyDescent="0.2">
      <c r="A7" s="34" t="s">
        <v>232</v>
      </c>
      <c r="B7" s="57">
        <f>SUM(B5:C6)</f>
        <v>12000</v>
      </c>
      <c r="C7" s="57"/>
      <c r="D7" s="1"/>
      <c r="E7" s="32"/>
      <c r="F7" s="32"/>
      <c r="G7" s="32"/>
      <c r="H7" s="1"/>
      <c r="I7" s="1"/>
      <c r="J7" s="1"/>
      <c r="K7" s="1"/>
      <c r="L7" s="1"/>
      <c r="M7" s="1"/>
      <c r="N7" s="1"/>
      <c r="O7" s="1"/>
      <c r="P7" s="1"/>
      <c r="Q7" s="1"/>
      <c r="R7" s="1"/>
      <c r="S7" s="1"/>
      <c r="T7" s="1"/>
      <c r="U7" s="1"/>
      <c r="V7" s="1"/>
      <c r="W7" s="1"/>
      <c r="X7" s="1"/>
      <c r="Y7" s="1"/>
      <c r="Z7" s="1"/>
      <c r="AA7" s="1"/>
      <c r="AB7" s="1"/>
      <c r="AC7" s="1"/>
      <c r="AD7" s="1"/>
      <c r="AE7" s="1"/>
      <c r="AF7" s="1"/>
      <c r="AG7" s="1"/>
      <c r="AH7" s="1"/>
      <c r="AI7" s="1"/>
    </row>
    <row r="8" spans="1:35" x14ac:dyDescent="0.2">
      <c r="A8" s="34" t="s">
        <v>233</v>
      </c>
      <c r="B8" s="57">
        <f>SUM(F14:F42)</f>
        <v>337.56</v>
      </c>
      <c r="C8" s="57"/>
      <c r="D8" s="1"/>
      <c r="E8" s="32"/>
      <c r="F8" s="32"/>
      <c r="G8" s="32"/>
      <c r="H8" s="1"/>
      <c r="I8" s="1"/>
      <c r="J8" s="1"/>
      <c r="K8" s="1"/>
      <c r="L8" s="1"/>
      <c r="M8" s="1"/>
      <c r="N8" s="1"/>
      <c r="O8" s="1"/>
      <c r="P8" s="1"/>
      <c r="Q8" s="1"/>
      <c r="R8" s="1"/>
      <c r="S8" s="1"/>
      <c r="T8" s="1"/>
      <c r="U8" s="1"/>
      <c r="V8" s="1"/>
      <c r="W8" s="1"/>
      <c r="X8" s="1"/>
      <c r="Y8" s="1"/>
      <c r="Z8" s="1"/>
      <c r="AA8" s="1"/>
      <c r="AB8" s="1"/>
      <c r="AC8" s="1"/>
      <c r="AD8" s="1"/>
      <c r="AE8" s="1"/>
      <c r="AF8" s="1"/>
      <c r="AG8" s="1"/>
      <c r="AH8" s="1"/>
      <c r="AI8" s="1"/>
    </row>
    <row r="9" spans="1:35" x14ac:dyDescent="0.2">
      <c r="A9" s="34" t="s">
        <v>234</v>
      </c>
      <c r="B9" s="54">
        <f>B7-B8</f>
        <v>11662.44</v>
      </c>
      <c r="C9" s="55"/>
      <c r="D9" s="1"/>
      <c r="E9" s="32"/>
      <c r="F9" s="32"/>
      <c r="G9" s="32"/>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35" x14ac:dyDescent="0.2">
      <c r="A10" s="1"/>
      <c r="B10" s="1"/>
      <c r="C10" s="1"/>
      <c r="D10" s="1"/>
      <c r="E10" s="32"/>
      <c r="F10" s="32"/>
      <c r="G10" s="32"/>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1:35" x14ac:dyDescent="0.2">
      <c r="A11" s="1"/>
      <c r="B11" s="1"/>
      <c r="C11" s="1"/>
      <c r="D11" s="1"/>
      <c r="E11" s="32"/>
      <c r="F11" s="32"/>
      <c r="G11" s="32"/>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35" x14ac:dyDescent="0.2">
      <c r="A12" s="1"/>
      <c r="B12" s="1"/>
      <c r="C12" s="1"/>
      <c r="D12" s="1"/>
      <c r="E12" s="32"/>
      <c r="F12" s="32"/>
      <c r="G12" s="32"/>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row>
    <row r="13" spans="1:35" ht="19" x14ac:dyDescent="0.2">
      <c r="A13" s="2" t="s">
        <v>235</v>
      </c>
      <c r="B13" s="2" t="s">
        <v>236</v>
      </c>
      <c r="C13" s="2" t="s">
        <v>12</v>
      </c>
      <c r="D13" s="2" t="s">
        <v>237</v>
      </c>
      <c r="E13" s="2" t="s">
        <v>1</v>
      </c>
      <c r="F13" s="2" t="s">
        <v>238</v>
      </c>
      <c r="G13" s="35" t="s">
        <v>239</v>
      </c>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35" x14ac:dyDescent="0.2">
      <c r="A14" s="36" t="s">
        <v>240</v>
      </c>
      <c r="B14" s="37">
        <v>42264</v>
      </c>
      <c r="C14" s="36" t="s">
        <v>241</v>
      </c>
      <c r="D14" s="38" t="s">
        <v>242</v>
      </c>
      <c r="E14" s="39">
        <v>600</v>
      </c>
      <c r="F14" s="40"/>
      <c r="G14" s="41">
        <f t="shared" ref="G14:G42" ca="1" si="0">IF(ISERROR(OFFSET(G14,-1,0,1,1)+E14-F14),E14-F14,OFFSET(G14,-1,0,1,1)+E14-F14)</f>
        <v>600</v>
      </c>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35" x14ac:dyDescent="0.2">
      <c r="A15" s="36" t="s">
        <v>243</v>
      </c>
      <c r="B15" s="37">
        <v>42264</v>
      </c>
      <c r="C15" s="36" t="s">
        <v>241</v>
      </c>
      <c r="D15" s="38"/>
      <c r="E15" s="36"/>
      <c r="F15" s="40">
        <v>37.56</v>
      </c>
      <c r="G15" s="41">
        <f t="shared" ca="1" si="0"/>
        <v>562.44000000000005</v>
      </c>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35" x14ac:dyDescent="0.2">
      <c r="A16" s="36" t="s">
        <v>244</v>
      </c>
      <c r="B16" s="36"/>
      <c r="C16" s="36" t="s">
        <v>241</v>
      </c>
      <c r="D16" s="38"/>
      <c r="E16" s="36"/>
      <c r="F16" s="40"/>
      <c r="G16" s="41">
        <f t="shared" ca="1" si="0"/>
        <v>562.44000000000005</v>
      </c>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35" x14ac:dyDescent="0.2">
      <c r="A17" s="36" t="s">
        <v>245</v>
      </c>
      <c r="B17" s="36"/>
      <c r="C17" s="36" t="s">
        <v>246</v>
      </c>
      <c r="D17" s="38"/>
      <c r="E17" s="36"/>
      <c r="F17" s="40">
        <v>300</v>
      </c>
      <c r="G17" s="41">
        <f t="shared" ca="1" si="0"/>
        <v>262.44000000000005</v>
      </c>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35" x14ac:dyDescent="0.2">
      <c r="A18" s="36"/>
      <c r="B18" s="36"/>
      <c r="C18" s="36"/>
      <c r="D18" s="38"/>
      <c r="E18" s="36"/>
      <c r="F18" s="40"/>
      <c r="G18" s="41">
        <f t="shared" ca="1" si="0"/>
        <v>262.44000000000005</v>
      </c>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35" x14ac:dyDescent="0.2">
      <c r="A19" s="36"/>
      <c r="B19" s="36"/>
      <c r="C19" s="36"/>
      <c r="D19" s="38"/>
      <c r="E19" s="36"/>
      <c r="F19" s="40"/>
      <c r="G19" s="41">
        <f t="shared" ca="1" si="0"/>
        <v>262.44000000000005</v>
      </c>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row>
    <row r="20" spans="1:35" x14ac:dyDescent="0.2">
      <c r="A20" s="36"/>
      <c r="B20" s="36"/>
      <c r="C20" s="36"/>
      <c r="D20" s="38"/>
      <c r="E20" s="36"/>
      <c r="F20" s="40"/>
      <c r="G20" s="41">
        <f t="shared" ca="1" si="0"/>
        <v>262.44000000000005</v>
      </c>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row>
    <row r="21" spans="1:35" x14ac:dyDescent="0.2">
      <c r="A21" s="36"/>
      <c r="B21" s="36"/>
      <c r="C21" s="36"/>
      <c r="D21" s="38"/>
      <c r="E21" s="36"/>
      <c r="F21" s="40"/>
      <c r="G21" s="41">
        <f t="shared" ca="1" si="0"/>
        <v>262.44000000000005</v>
      </c>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row>
    <row r="22" spans="1:35" x14ac:dyDescent="0.2">
      <c r="A22" s="36"/>
      <c r="B22" s="36"/>
      <c r="C22" s="36"/>
      <c r="D22" s="38"/>
      <c r="E22" s="36"/>
      <c r="F22" s="40"/>
      <c r="G22" s="41">
        <f t="shared" ca="1" si="0"/>
        <v>262.44000000000005</v>
      </c>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row>
    <row r="23" spans="1:35" x14ac:dyDescent="0.2">
      <c r="A23" s="36"/>
      <c r="B23" s="36"/>
      <c r="C23" s="36"/>
      <c r="D23" s="38"/>
      <c r="E23" s="36"/>
      <c r="F23" s="40"/>
      <c r="G23" s="41">
        <f t="shared" ca="1" si="0"/>
        <v>262.44000000000005</v>
      </c>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row>
    <row r="24" spans="1:35" x14ac:dyDescent="0.2">
      <c r="A24" s="36"/>
      <c r="B24" s="36"/>
      <c r="C24" s="36"/>
      <c r="D24" s="38"/>
      <c r="E24" s="36"/>
      <c r="F24" s="40"/>
      <c r="G24" s="41">
        <f t="shared" ca="1" si="0"/>
        <v>262.44000000000005</v>
      </c>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row>
    <row r="25" spans="1:35" x14ac:dyDescent="0.2">
      <c r="A25" s="36"/>
      <c r="B25" s="36"/>
      <c r="C25" s="36"/>
      <c r="D25" s="38"/>
      <c r="E25" s="36"/>
      <c r="F25" s="40"/>
      <c r="G25" s="41">
        <f t="shared" ca="1" si="0"/>
        <v>262.44000000000005</v>
      </c>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row>
    <row r="26" spans="1:35" x14ac:dyDescent="0.2">
      <c r="A26" s="36"/>
      <c r="B26" s="36"/>
      <c r="C26" s="36"/>
      <c r="D26" s="38"/>
      <c r="E26" s="36"/>
      <c r="F26" s="40"/>
      <c r="G26" s="41">
        <f t="shared" ca="1" si="0"/>
        <v>262.44000000000005</v>
      </c>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row>
    <row r="27" spans="1:35" x14ac:dyDescent="0.2">
      <c r="A27" s="36"/>
      <c r="B27" s="36"/>
      <c r="C27" s="36"/>
      <c r="D27" s="38"/>
      <c r="E27" s="36"/>
      <c r="F27" s="40"/>
      <c r="G27" s="41">
        <f t="shared" ca="1" si="0"/>
        <v>262.44000000000005</v>
      </c>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row>
    <row r="28" spans="1:35" x14ac:dyDescent="0.2">
      <c r="A28" s="36"/>
      <c r="B28" s="36"/>
      <c r="C28" s="36"/>
      <c r="D28" s="38"/>
      <c r="E28" s="36"/>
      <c r="F28" s="40"/>
      <c r="G28" s="41">
        <f t="shared" ca="1" si="0"/>
        <v>262.44000000000005</v>
      </c>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row>
    <row r="29" spans="1:35" x14ac:dyDescent="0.2">
      <c r="A29" s="36"/>
      <c r="B29" s="36"/>
      <c r="C29" s="36"/>
      <c r="D29" s="38"/>
      <c r="E29" s="36"/>
      <c r="F29" s="40"/>
      <c r="G29" s="41">
        <f t="shared" ca="1" si="0"/>
        <v>262.44000000000005</v>
      </c>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row>
    <row r="30" spans="1:35" x14ac:dyDescent="0.2">
      <c r="A30" s="36"/>
      <c r="B30" s="36"/>
      <c r="C30" s="36"/>
      <c r="D30" s="38"/>
      <c r="E30" s="36"/>
      <c r="F30" s="40"/>
      <c r="G30" s="41">
        <f t="shared" ca="1" si="0"/>
        <v>262.44000000000005</v>
      </c>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row>
    <row r="31" spans="1:35" x14ac:dyDescent="0.2">
      <c r="A31" s="36"/>
      <c r="B31" s="36"/>
      <c r="C31" s="36"/>
      <c r="D31" s="38"/>
      <c r="E31" s="36"/>
      <c r="F31" s="40"/>
      <c r="G31" s="41">
        <f t="shared" ca="1" si="0"/>
        <v>262.44000000000005</v>
      </c>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row>
    <row r="32" spans="1:35" x14ac:dyDescent="0.2">
      <c r="A32" s="36"/>
      <c r="B32" s="36"/>
      <c r="C32" s="36"/>
      <c r="D32" s="38"/>
      <c r="E32" s="36"/>
      <c r="F32" s="40"/>
      <c r="G32" s="41">
        <f t="shared" ca="1" si="0"/>
        <v>262.44000000000005</v>
      </c>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row>
    <row r="33" spans="1:35" x14ac:dyDescent="0.2">
      <c r="A33" s="36"/>
      <c r="B33" s="36"/>
      <c r="C33" s="36"/>
      <c r="D33" s="38"/>
      <c r="E33" s="36"/>
      <c r="F33" s="40"/>
      <c r="G33" s="41">
        <f t="shared" ca="1" si="0"/>
        <v>262.44000000000005</v>
      </c>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row>
    <row r="34" spans="1:35" x14ac:dyDescent="0.2">
      <c r="A34" s="36"/>
      <c r="B34" s="36"/>
      <c r="C34" s="36"/>
      <c r="D34" s="38"/>
      <c r="E34" s="36"/>
      <c r="F34" s="40"/>
      <c r="G34" s="41">
        <f t="shared" ca="1" si="0"/>
        <v>262.44000000000005</v>
      </c>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row>
    <row r="35" spans="1:35" x14ac:dyDescent="0.2">
      <c r="A35" s="36"/>
      <c r="B35" s="36"/>
      <c r="C35" s="36"/>
      <c r="D35" s="38"/>
      <c r="E35" s="36"/>
      <c r="F35" s="40"/>
      <c r="G35" s="41">
        <f t="shared" ca="1" si="0"/>
        <v>262.44000000000005</v>
      </c>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row>
    <row r="36" spans="1:35" x14ac:dyDescent="0.2">
      <c r="A36" s="36"/>
      <c r="B36" s="36"/>
      <c r="C36" s="36"/>
      <c r="D36" s="38"/>
      <c r="E36" s="36"/>
      <c r="F36" s="40"/>
      <c r="G36" s="41">
        <f t="shared" ca="1" si="0"/>
        <v>262.44000000000005</v>
      </c>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row>
    <row r="37" spans="1:35" x14ac:dyDescent="0.2">
      <c r="A37" s="36"/>
      <c r="B37" s="36"/>
      <c r="C37" s="36"/>
      <c r="D37" s="38"/>
      <c r="E37" s="36"/>
      <c r="F37" s="40"/>
      <c r="G37" s="41">
        <f t="shared" ca="1" si="0"/>
        <v>262.44000000000005</v>
      </c>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row>
    <row r="38" spans="1:35" x14ac:dyDescent="0.2">
      <c r="A38" s="36"/>
      <c r="B38" s="36"/>
      <c r="C38" s="36"/>
      <c r="D38" s="38"/>
      <c r="E38" s="36"/>
      <c r="F38" s="40"/>
      <c r="G38" s="41">
        <f t="shared" ca="1" si="0"/>
        <v>262.44000000000005</v>
      </c>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row>
    <row r="39" spans="1:35" x14ac:dyDescent="0.2">
      <c r="A39" s="36"/>
      <c r="B39" s="36"/>
      <c r="C39" s="36"/>
      <c r="D39" s="38"/>
      <c r="E39" s="36"/>
      <c r="F39" s="40"/>
      <c r="G39" s="41">
        <f t="shared" ca="1" si="0"/>
        <v>262.44000000000005</v>
      </c>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row>
    <row r="40" spans="1:35" x14ac:dyDescent="0.2">
      <c r="A40" s="36"/>
      <c r="B40" s="36"/>
      <c r="C40" s="36"/>
      <c r="D40" s="38"/>
      <c r="E40" s="36"/>
      <c r="F40" s="40"/>
      <c r="G40" s="41">
        <f t="shared" ca="1" si="0"/>
        <v>262.44000000000005</v>
      </c>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row>
    <row r="41" spans="1:35" x14ac:dyDescent="0.2">
      <c r="A41" s="36"/>
      <c r="B41" s="36"/>
      <c r="C41" s="36"/>
      <c r="D41" s="38"/>
      <c r="E41" s="36"/>
      <c r="F41" s="40"/>
      <c r="G41" s="41">
        <f t="shared" ca="1" si="0"/>
        <v>262.44000000000005</v>
      </c>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row>
    <row r="42" spans="1:35" x14ac:dyDescent="0.2">
      <c r="A42" s="36"/>
      <c r="B42" s="36"/>
      <c r="C42" s="36"/>
      <c r="D42" s="38"/>
      <c r="E42" s="36"/>
      <c r="F42" s="40"/>
      <c r="G42" s="41">
        <f t="shared" ca="1" si="0"/>
        <v>262.44000000000005</v>
      </c>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row>
    <row r="43" spans="1:35" x14ac:dyDescent="0.2">
      <c r="A43" s="1"/>
      <c r="B43" s="1"/>
      <c r="C43" s="1"/>
      <c r="D43" s="42"/>
      <c r="E43" s="1"/>
      <c r="F43" s="1"/>
      <c r="G43" s="3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row>
    <row r="44" spans="1:35" x14ac:dyDescent="0.2">
      <c r="A44" s="56"/>
      <c r="B44" s="56"/>
      <c r="C44" s="56"/>
      <c r="D44" s="56"/>
      <c r="E44" s="56"/>
      <c r="F44" s="56"/>
      <c r="G44" s="56"/>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row>
    <row r="45" spans="1:35" x14ac:dyDescent="0.2">
      <c r="A45" s="56"/>
      <c r="B45" s="56"/>
      <c r="C45" s="56"/>
      <c r="D45" s="56"/>
      <c r="E45" s="56"/>
      <c r="F45" s="56"/>
      <c r="G45" s="56"/>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row>
    <row r="46" spans="1:35" x14ac:dyDescent="0.2">
      <c r="A46" s="56"/>
      <c r="B46" s="56"/>
      <c r="C46" s="56"/>
      <c r="D46" s="56"/>
      <c r="E46" s="56"/>
      <c r="F46" s="56"/>
      <c r="G46" s="56"/>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row>
    <row r="47" spans="1:35" x14ac:dyDescent="0.2">
      <c r="A47" s="1"/>
      <c r="B47" s="1"/>
      <c r="C47" s="1"/>
      <c r="D47" s="1"/>
      <c r="E47" s="1"/>
      <c r="F47" s="1"/>
      <c r="G47" s="3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row>
    <row r="48" spans="1:35" x14ac:dyDescent="0.2">
      <c r="A48" s="1"/>
      <c r="B48" s="1"/>
      <c r="C48" s="1"/>
      <c r="D48" s="1"/>
      <c r="E48" s="1"/>
      <c r="F48" s="1"/>
      <c r="G48" s="3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row>
    <row r="49" spans="1:35" x14ac:dyDescent="0.2">
      <c r="A49" s="1"/>
      <c r="B49" s="1"/>
      <c r="C49" s="1"/>
      <c r="D49" s="1"/>
      <c r="E49" s="1"/>
      <c r="F49" s="1"/>
      <c r="G49" s="3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row>
    <row r="50" spans="1:35" x14ac:dyDescent="0.2">
      <c r="A50" s="1"/>
      <c r="B50" s="1"/>
      <c r="C50" s="1"/>
      <c r="D50" s="1"/>
      <c r="E50" s="1"/>
      <c r="F50" s="1"/>
      <c r="G50" s="3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row>
    <row r="51" spans="1:35" x14ac:dyDescent="0.2">
      <c r="A51" s="1"/>
      <c r="B51" s="1"/>
      <c r="C51" s="1"/>
      <c r="D51" s="1"/>
      <c r="E51" s="1"/>
      <c r="F51" s="1"/>
      <c r="G51" s="3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row>
    <row r="52" spans="1:35" x14ac:dyDescent="0.2">
      <c r="A52" s="1"/>
      <c r="B52" s="1"/>
      <c r="C52" s="1"/>
      <c r="D52" s="1"/>
      <c r="E52" s="1"/>
      <c r="F52" s="1"/>
      <c r="G52" s="3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row>
    <row r="53" spans="1:35" x14ac:dyDescent="0.2">
      <c r="A53" s="1"/>
      <c r="B53" s="1"/>
      <c r="C53" s="1"/>
      <c r="D53" s="1"/>
      <c r="E53" s="1"/>
      <c r="F53" s="1"/>
      <c r="G53" s="3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row>
    <row r="54" spans="1:35" x14ac:dyDescent="0.2">
      <c r="A54" s="1"/>
      <c r="B54" s="1"/>
      <c r="C54" s="1"/>
      <c r="D54" s="1"/>
      <c r="E54" s="1"/>
      <c r="F54" s="1"/>
      <c r="G54" s="3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row>
    <row r="55" spans="1:35" x14ac:dyDescent="0.2">
      <c r="A55" s="1"/>
      <c r="B55" s="1"/>
      <c r="C55" s="1"/>
      <c r="D55" s="1"/>
      <c r="E55" s="1"/>
      <c r="F55" s="1"/>
      <c r="G55" s="3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row>
    <row r="56" spans="1:35" x14ac:dyDescent="0.2">
      <c r="A56" s="1"/>
      <c r="B56" s="1"/>
      <c r="C56" s="1"/>
      <c r="D56" s="1"/>
      <c r="E56" s="1"/>
      <c r="F56" s="1"/>
      <c r="G56" s="3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row>
    <row r="57" spans="1:35" x14ac:dyDescent="0.2">
      <c r="A57" s="1"/>
      <c r="B57" s="1"/>
      <c r="C57" s="1"/>
      <c r="D57" s="1"/>
      <c r="E57" s="1"/>
      <c r="F57" s="1"/>
      <c r="G57" s="3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row>
    <row r="58" spans="1:35" x14ac:dyDescent="0.2">
      <c r="A58" s="1"/>
      <c r="B58" s="1"/>
      <c r="C58" s="1"/>
      <c r="D58" s="1"/>
      <c r="E58" s="1"/>
      <c r="F58" s="1"/>
      <c r="G58" s="3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row>
    <row r="59" spans="1:35"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row>
    <row r="60" spans="1:35"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row>
    <row r="61" spans="1:35"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row>
    <row r="62" spans="1:35"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row>
    <row r="63" spans="1:35"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row>
    <row r="64" spans="1:35"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row>
    <row r="65" spans="1:35"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row>
    <row r="66" spans="1:35"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row>
    <row r="67" spans="1:35"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row>
    <row r="68" spans="1:35"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row>
    <row r="69" spans="1:35"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row>
    <row r="70" spans="1:35"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row>
    <row r="71" spans="1:35"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row>
    <row r="72" spans="1:35"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row>
    <row r="73" spans="1:35"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row>
    <row r="74" spans="1:35"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row>
    <row r="75" spans="1:35"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row>
    <row r="76" spans="1:35"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row>
    <row r="77" spans="1:35"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row>
    <row r="78" spans="1:35"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row>
    <row r="79" spans="1:35"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row>
    <row r="80" spans="1:35"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row>
    <row r="81" spans="1:35"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row>
    <row r="82" spans="1:35"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row>
    <row r="83" spans="1:35"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row>
    <row r="84" spans="1:35"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row>
    <row r="85" spans="1:35"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row>
    <row r="86" spans="1:35"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row>
    <row r="87" spans="1:35"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row>
    <row r="88" spans="1:35"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row>
    <row r="89" spans="1:35"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row>
    <row r="90" spans="1:35"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row>
    <row r="91" spans="1:35"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row>
    <row r="92" spans="1:35"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row>
    <row r="93" spans="1:35"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row>
    <row r="94" spans="1:35"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row>
    <row r="95" spans="1:35"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row>
    <row r="96" spans="1:35"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row>
    <row r="97" spans="1:35"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row>
    <row r="98" spans="1:35"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row>
    <row r="99" spans="1:35"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row>
    <row r="100" spans="1:35"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row>
    <row r="101" spans="1:35"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row>
    <row r="102" spans="1:35"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row>
    <row r="103" spans="1:35"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row>
    <row r="104" spans="1:35"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row>
    <row r="105" spans="1:35"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row>
    <row r="106" spans="1:35"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row>
    <row r="107" spans="1:35"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row>
    <row r="108" spans="1:35"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row>
    <row r="109" spans="1:35"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row>
    <row r="110" spans="1:35"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row>
    <row r="111" spans="1:35"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row>
    <row r="112" spans="1:35"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row>
    <row r="113" spans="1:35"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row>
    <row r="114" spans="1:35"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row>
    <row r="115" spans="1:35"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row>
    <row r="116" spans="1:35"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row>
    <row r="117" spans="1:35"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row>
    <row r="118" spans="1:35"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row>
    <row r="119" spans="1:35"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row>
    <row r="120" spans="1:35"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row>
    <row r="121" spans="1:35"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row>
    <row r="122" spans="1:35"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row>
    <row r="123" spans="1:35"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row>
    <row r="124" spans="1:35"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row>
    <row r="125" spans="1:35"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row>
    <row r="126" spans="1:35"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row>
    <row r="127" spans="1:35"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row>
    <row r="128" spans="1:35"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row>
    <row r="129" spans="1:35"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row>
    <row r="130" spans="1:35"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row>
    <row r="131" spans="1:35"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row>
    <row r="132" spans="1:35"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row>
    <row r="133" spans="1:35"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row>
    <row r="134" spans="1:35"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row>
    <row r="135" spans="1:35"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row>
    <row r="136" spans="1:35"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row>
    <row r="137" spans="1:35"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row>
    <row r="138" spans="1:35"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row>
    <row r="139" spans="1:35"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row>
    <row r="140" spans="1:35"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row>
    <row r="141" spans="1:35"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row>
    <row r="142" spans="1:35"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row>
    <row r="143" spans="1:35"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row>
    <row r="144" spans="1:35"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row>
    <row r="145" spans="1:35"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row>
    <row r="146" spans="1:35"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row>
    <row r="147" spans="1:35"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row>
    <row r="148" spans="1:35"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row>
    <row r="149" spans="1:35"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row>
    <row r="150" spans="1:35"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row>
    <row r="151" spans="1:35"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row>
    <row r="152" spans="1:35"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row>
    <row r="153" spans="1:35"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row>
    <row r="154" spans="1:35"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row>
    <row r="155" spans="1:35"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row>
    <row r="156" spans="1:35"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row>
    <row r="157" spans="1:35"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row>
    <row r="158" spans="1:35"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row>
    <row r="159" spans="1:35"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row>
    <row r="160" spans="1:35"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row>
    <row r="161" spans="1:35"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row>
    <row r="162" spans="1:35"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row>
    <row r="163" spans="1:35"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row>
    <row r="164" spans="1:35"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row>
    <row r="165" spans="1:35"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row>
    <row r="166" spans="1:35"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row>
    <row r="167" spans="1:35"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row>
    <row r="168" spans="1:35"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row>
    <row r="169" spans="1:35"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row>
    <row r="170" spans="1:35"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row>
    <row r="171" spans="1:35"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row>
    <row r="172" spans="1:35"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row>
    <row r="173" spans="1:35"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row>
    <row r="174" spans="1:35"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row>
    <row r="175" spans="1:35"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row>
    <row r="176" spans="1:35"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row>
    <row r="177" spans="1:35"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row>
    <row r="178" spans="1:35"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row>
    <row r="179" spans="1:35"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row>
    <row r="180" spans="1:35"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row>
    <row r="181" spans="1:35"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row>
    <row r="182" spans="1:35"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row>
    <row r="183" spans="1:35"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row>
    <row r="184" spans="1:35"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row>
    <row r="185" spans="1:35"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row>
    <row r="186" spans="1:35"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row>
    <row r="187" spans="1:35"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row>
    <row r="188" spans="1:35"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row>
    <row r="189" spans="1:35"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row>
    <row r="190" spans="1:35"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row>
    <row r="191" spans="1:35"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row>
    <row r="192" spans="1:35"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row>
    <row r="193" spans="1:35"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row>
    <row r="194" spans="1:35"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row>
    <row r="195" spans="1:35"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row>
    <row r="196" spans="1:35"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row>
    <row r="197" spans="1:35"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row>
    <row r="198" spans="1:35"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row>
    <row r="199" spans="1:35"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row>
    <row r="200" spans="1:35"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row>
    <row r="201" spans="1:35"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row>
    <row r="202" spans="1:35"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row>
    <row r="203" spans="1:35"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row>
    <row r="204" spans="1:35"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row>
    <row r="205" spans="1:35"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row>
    <row r="206" spans="1:35"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row>
    <row r="207" spans="1:35"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row>
    <row r="208" spans="1:35"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row>
    <row r="209" spans="1:35"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row>
    <row r="210" spans="1:35"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row>
    <row r="211" spans="1:35"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row>
    <row r="212" spans="1:35"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row>
    <row r="213" spans="1:35"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row>
    <row r="214" spans="1:35"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row>
    <row r="215" spans="1:35"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row>
    <row r="216" spans="1:35"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row>
    <row r="217" spans="1:35"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row>
    <row r="218" spans="1:35"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row>
    <row r="219" spans="1:35"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row>
    <row r="220" spans="1:35"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row>
    <row r="221" spans="1:35"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row>
    <row r="222" spans="1:35"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row>
    <row r="223" spans="1:35"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row>
    <row r="224" spans="1:35"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row>
    <row r="225" spans="1:35"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row>
    <row r="226" spans="1:35"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row>
    <row r="227" spans="1:35"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row>
    <row r="228" spans="1:35"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row>
    <row r="229" spans="1:35"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row>
    <row r="230" spans="1:35"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row>
    <row r="231" spans="1:35"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row>
    <row r="232" spans="1:35"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row>
    <row r="233" spans="1:35"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row>
    <row r="234" spans="1:35"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row>
    <row r="235" spans="1:35"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row>
    <row r="236" spans="1:35"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row>
    <row r="237" spans="1:35"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row>
    <row r="238" spans="1:35"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row>
    <row r="239" spans="1:35"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row>
    <row r="240" spans="1:35"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row>
    <row r="241" spans="1:35"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row>
    <row r="242" spans="1:35"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row>
    <row r="243" spans="1:35"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row>
    <row r="244" spans="1:35"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row>
    <row r="245" spans="1:35"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row>
    <row r="246" spans="1:35"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row>
    <row r="247" spans="1:35"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row>
    <row r="248" spans="1:35"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row>
    <row r="249" spans="1:35"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row>
    <row r="250" spans="1:35"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row>
    <row r="251" spans="1:35"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row>
    <row r="252" spans="1:35"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row>
    <row r="253" spans="1:35"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row>
    <row r="254" spans="1:35"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row>
    <row r="255" spans="1:35"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row>
    <row r="256" spans="1:35"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row>
    <row r="257" spans="1:35"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row>
    <row r="258" spans="1:35"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row>
    <row r="259" spans="1:35"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row>
    <row r="260" spans="1:35"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row>
    <row r="261" spans="1:35"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row>
    <row r="262" spans="1:35"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row>
    <row r="263" spans="1:35"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row>
    <row r="264" spans="1:35"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row>
    <row r="265" spans="1:35"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row>
    <row r="266" spans="1:35"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row>
    <row r="267" spans="1:35"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row>
    <row r="268" spans="1:35"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row>
    <row r="269" spans="1:35"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row>
    <row r="270" spans="1:35"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row>
    <row r="271" spans="1:35"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row>
    <row r="272" spans="1:35"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row>
    <row r="273" spans="1:35"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row>
    <row r="274" spans="1:35"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row>
    <row r="275" spans="1:35"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row>
    <row r="276" spans="1:35"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row>
    <row r="277" spans="1:35"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row>
    <row r="278" spans="1:35"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row>
    <row r="279" spans="1:35"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row>
    <row r="280" spans="1:35"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row>
    <row r="281" spans="1:35"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row>
    <row r="282" spans="1:35"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row>
    <row r="283" spans="1:35"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row>
    <row r="284" spans="1:35"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row>
    <row r="285" spans="1:35"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row>
    <row r="286" spans="1:35"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row>
    <row r="287" spans="1:35"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row>
    <row r="288" spans="1:35"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row>
    <row r="289" spans="1:35"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row>
    <row r="290" spans="1:35"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row>
    <row r="291" spans="1:35"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row>
    <row r="292" spans="1:35"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row>
    <row r="293" spans="1:35"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row>
    <row r="294" spans="1:35"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row>
    <row r="295" spans="1:35"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row>
    <row r="296" spans="1:35"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row>
    <row r="297" spans="1:35"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row>
    <row r="298" spans="1:35"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row>
    <row r="299" spans="1:35"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row>
    <row r="300" spans="1:35"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row>
    <row r="301" spans="1:35"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row>
    <row r="302" spans="1:35"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row>
    <row r="303" spans="1:35"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row>
    <row r="304" spans="1:35"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row>
    <row r="305" spans="1:35"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row>
    <row r="306" spans="1:35"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row>
    <row r="307" spans="1:35"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row>
    <row r="308" spans="1:35"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row>
    <row r="309" spans="1:35"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row>
    <row r="310" spans="1:35"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row>
    <row r="311" spans="1:35"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row>
    <row r="312" spans="1:35"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row>
    <row r="313" spans="1:35"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row>
    <row r="314" spans="1:35"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row>
    <row r="315" spans="1:35"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row>
    <row r="316" spans="1:35"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row>
    <row r="317" spans="1:35"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row>
    <row r="318" spans="1:35"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row>
    <row r="319" spans="1:35"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row>
    <row r="320" spans="1:35"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row>
    <row r="321" spans="1:35"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row>
    <row r="322" spans="1:35"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row>
    <row r="323" spans="1:35"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row>
    <row r="324" spans="1:35"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row>
    <row r="325" spans="1:35"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row>
    <row r="326" spans="1:35"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row>
    <row r="327" spans="1:35"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row>
    <row r="328" spans="1:35"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row>
    <row r="329" spans="1:35"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row>
    <row r="330" spans="1:35"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row>
    <row r="331" spans="1:35"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row>
    <row r="332" spans="1:35"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row>
    <row r="333" spans="1:35"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row>
    <row r="334" spans="1:35"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row>
    <row r="335" spans="1:35"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row>
    <row r="336" spans="1:35"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row>
    <row r="337" spans="1:35"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row>
    <row r="338" spans="1:35"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row>
    <row r="339" spans="1:35"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row>
    <row r="340" spans="1:35"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row>
    <row r="341" spans="1:35"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row>
    <row r="342" spans="1:35" x14ac:dyDescent="0.2">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row>
    <row r="343" spans="1:35" x14ac:dyDescent="0.2">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row>
    <row r="344" spans="1:35" x14ac:dyDescent="0.2">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row>
    <row r="345" spans="1:35" x14ac:dyDescent="0.2">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row>
    <row r="346" spans="1:35" x14ac:dyDescent="0.2">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row>
    <row r="347" spans="1:35" x14ac:dyDescent="0.2">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row>
  </sheetData>
  <autoFilter ref="A13:G15" xr:uid="{00000000-0009-0000-0000-000001000000}"/>
  <mergeCells count="6">
    <mergeCell ref="B9:C9"/>
    <mergeCell ref="A44:G46"/>
    <mergeCell ref="B5:C5"/>
    <mergeCell ref="B6:C6"/>
    <mergeCell ref="B7:C7"/>
    <mergeCell ref="B8:C8"/>
  </mergeCells>
  <conditionalFormatting sqref="G14:G42">
    <cfRule type="dataBar" priority="1">
      <dataBar>
        <cfvo type="min"/>
        <cfvo type="max"/>
        <color rgb="FFFFB628"/>
      </dataBar>
      <extLst>
        <ext xmlns:x14="http://schemas.microsoft.com/office/spreadsheetml/2009/9/main" uri="{B025F937-C7B1-47D3-B67F-A62EFF666E3E}">
          <x14:id>{DC15B622-3F96-274E-B043-57FDD91135EB}</x14:id>
        </ext>
      </extLst>
    </cfRule>
  </conditionalFormatting>
  <pageMargins left="0.75" right="0.75" top="1" bottom="1" header="0.5" footer="0.5"/>
  <pageSetup orientation="portrait" horizontalDpi="4294967292" verticalDpi="4294967292"/>
  <drawing r:id="rId1"/>
  <extLst>
    <ext xmlns:x14="http://schemas.microsoft.com/office/spreadsheetml/2009/9/main" uri="{78C0D931-6437-407d-A8EE-F0AAD7539E65}">
      <x14:conditionalFormattings>
        <x14:conditionalFormatting xmlns:xm="http://schemas.microsoft.com/office/excel/2006/main">
          <x14:cfRule type="dataBar" id="{DC15B622-3F96-274E-B043-57FDD91135EB}">
            <x14:dataBar minLength="0" maxLength="100" gradient="0">
              <x14:cfvo type="autoMin"/>
              <x14:cfvo type="autoMax"/>
              <x14:negativeFillColor rgb="FFFF0000"/>
              <x14:axisColor rgb="FF000000"/>
            </x14:dataBar>
          </x14:cfRule>
          <xm:sqref>G14:G42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A95DB-44BA-4337-89FC-975DD454AC41}">
  <sheetPr>
    <tabColor theme="1"/>
  </sheetPr>
  <dimension ref="B2"/>
  <sheetViews>
    <sheetView showGridLines="0" workbookViewId="0">
      <selection activeCell="W88" sqref="W88"/>
    </sheetView>
  </sheetViews>
  <sheetFormatPr baseColWidth="10" defaultColWidth="10.83203125" defaultRowHeight="15" x14ac:dyDescent="0.2"/>
  <cols>
    <col min="1" max="1" width="3.33203125" style="48" customWidth="1"/>
    <col min="2" max="2" width="88.33203125" style="48" customWidth="1"/>
    <col min="3" max="16384" width="10.83203125" style="48"/>
  </cols>
  <sheetData>
    <row r="2" spans="2:2" ht="96" x14ac:dyDescent="0.2">
      <c r="B2" s="47" t="s">
        <v>248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Budget</vt:lpstr>
      <vt:lpstr>Transaction History</vt:lpstr>
      <vt:lpstr>-Disclaimer-</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Kendra Dalley</dc:creator>
  <cp:lastModifiedBy>Microsoft Office User</cp:lastModifiedBy>
  <dcterms:created xsi:type="dcterms:W3CDTF">2015-10-13T21:42:08Z</dcterms:created>
  <dcterms:modified xsi:type="dcterms:W3CDTF">2019-11-14T07:16:55Z</dcterms:modified>
</cp:coreProperties>
</file>