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Sales Forecasting Templates/"/>
    </mc:Choice>
  </mc:AlternateContent>
  <xr:revisionPtr revIDLastSave="0" documentId="8_{766DEDCB-9DF8-40A7-8D9F-501FAAEA1B11}" xr6:coauthVersionLast="45" xr6:coauthVersionMax="45" xr10:uidLastSave="{00000000-0000-0000-0000-000000000000}"/>
  <bookViews>
    <workbookView xWindow="-110" yWindow="-110" windowWidth="38460" windowHeight="21220" tabRatio="500" xr2:uid="{00000000-000D-0000-FFFF-FFFF00000000}"/>
  </bookViews>
  <sheets>
    <sheet name="Product Sales &amp; Profit Forecast" sheetId="5" r:id="rId1"/>
    <sheet name="BLANK - Sales &amp; Profit Forecast" sheetId="6" r:id="rId2"/>
    <sheet name="- Disclaimer -" sheetId="2" r:id="rId3"/>
  </sheets>
  <externalReferences>
    <externalReference r:id="rId4"/>
  </externalReferences>
  <definedNames>
    <definedName name="Interval">#REF!</definedName>
    <definedName name="ScheduleStart">#REF!</definedName>
    <definedName name="Type">'[1]Maintenance Work Order'!#REF!</definedName>
    <definedName name="_xlnm.Print_Area" localSheetId="1">'BLANK - Sales &amp; Profit Forecast'!$B$1:$G$44</definedName>
    <definedName name="_xlnm.Print_Area" localSheetId="0">'Product Sales &amp; Profit Forecast'!$B$1:$G$44</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43" i="6" l="1"/>
  <c r="B40" i="6"/>
  <c r="C35" i="6"/>
  <c r="C29" i="6"/>
  <c r="C26" i="6"/>
  <c r="D26" i="6" s="1"/>
  <c r="E26" i="6" s="1"/>
  <c r="F26" i="6" s="1"/>
  <c r="G26" i="6" s="1"/>
  <c r="G36" i="6" s="1"/>
  <c r="C25" i="6"/>
  <c r="D25" i="6" s="1"/>
  <c r="E25" i="6" s="1"/>
  <c r="F25" i="6" s="1"/>
  <c r="G25" i="6" s="1"/>
  <c r="C24" i="6"/>
  <c r="D24" i="6" s="1"/>
  <c r="E24" i="6" s="1"/>
  <c r="F24" i="6" s="1"/>
  <c r="G24" i="6" s="1"/>
  <c r="C23" i="6"/>
  <c r="C23" i="5"/>
  <c r="D23" i="5" s="1"/>
  <c r="B40" i="5"/>
  <c r="C24" i="5"/>
  <c r="D24" i="5" s="1"/>
  <c r="E24" i="5" s="1"/>
  <c r="F24" i="5" s="1"/>
  <c r="G24" i="5" s="1"/>
  <c r="C25" i="5"/>
  <c r="D25" i="5" s="1"/>
  <c r="E25" i="5" s="1"/>
  <c r="F25" i="5" s="1"/>
  <c r="G25" i="5" s="1"/>
  <c r="C26" i="5"/>
  <c r="D26" i="5" s="1"/>
  <c r="E26" i="5" s="1"/>
  <c r="F26" i="5" s="1"/>
  <c r="G26" i="5" s="1"/>
  <c r="G36" i="5" s="1"/>
  <c r="C29" i="5"/>
  <c r="C35" i="5"/>
  <c r="B43" i="5"/>
  <c r="C30" i="6" l="1"/>
  <c r="C32" i="6" s="1"/>
  <c r="C36" i="6"/>
  <c r="C38" i="6" s="1"/>
  <c r="C31" i="6"/>
  <c r="G38" i="6"/>
  <c r="D23" i="6"/>
  <c r="E23" i="6" s="1"/>
  <c r="F23" i="6" s="1"/>
  <c r="G23" i="6" s="1"/>
  <c r="G35" i="6" s="1"/>
  <c r="E23" i="5"/>
  <c r="F23" i="5" s="1"/>
  <c r="G23" i="5" s="1"/>
  <c r="G29" i="5" s="1"/>
  <c r="C30" i="5"/>
  <c r="C32" i="5" s="1"/>
  <c r="C36" i="5"/>
  <c r="G38" i="5"/>
  <c r="C37" i="6" l="1"/>
  <c r="G29" i="6"/>
  <c r="D29" i="6" s="1"/>
  <c r="D35" i="6"/>
  <c r="D36" i="6" s="1"/>
  <c r="F35" i="6"/>
  <c r="F36" i="6" s="1"/>
  <c r="E35" i="6"/>
  <c r="E36" i="6" s="1"/>
  <c r="G37" i="6"/>
  <c r="G35" i="5"/>
  <c r="G37" i="5" s="1"/>
  <c r="C31" i="5"/>
  <c r="C38" i="5"/>
  <c r="C37" i="5"/>
  <c r="D29" i="5"/>
  <c r="D30" i="5" s="1"/>
  <c r="G30" i="5"/>
  <c r="E29" i="5"/>
  <c r="E30" i="5" s="1"/>
  <c r="F29" i="5"/>
  <c r="F30" i="5" s="1"/>
  <c r="D35" i="5"/>
  <c r="D36" i="5" s="1"/>
  <c r="G30" i="6" l="1"/>
  <c r="D30" i="6"/>
  <c r="F29" i="6"/>
  <c r="F30" i="6" s="1"/>
  <c r="E29" i="6"/>
  <c r="E30" i="6" s="1"/>
  <c r="E38" i="6"/>
  <c r="E37" i="6"/>
  <c r="F37" i="6"/>
  <c r="F38" i="6"/>
  <c r="D38" i="6"/>
  <c r="D37" i="6"/>
  <c r="F35" i="5"/>
  <c r="F36" i="5" s="1"/>
  <c r="F37" i="5" s="1"/>
  <c r="E35" i="5"/>
  <c r="E36" i="5" s="1"/>
  <c r="E37" i="5" s="1"/>
  <c r="F31" i="5"/>
  <c r="F32" i="5"/>
  <c r="E31" i="5"/>
  <c r="E32" i="5"/>
  <c r="G31" i="5"/>
  <c r="G32" i="5"/>
  <c r="D38" i="5"/>
  <c r="D37" i="5"/>
  <c r="D32" i="5"/>
  <c r="D31" i="5"/>
  <c r="E38" i="5" l="1"/>
  <c r="F38" i="5"/>
  <c r="E32" i="6"/>
  <c r="E31" i="6"/>
  <c r="F31" i="6"/>
  <c r="F32" i="6"/>
  <c r="D32" i="6"/>
  <c r="D31" i="6"/>
  <c r="G32" i="6"/>
  <c r="G31" i="6"/>
</calcChain>
</file>

<file path=xl/sharedStrings.xml><?xml version="1.0" encoding="utf-8"?>
<sst xmlns="http://schemas.openxmlformats.org/spreadsheetml/2006/main" count="188" uniqueCount="40">
  <si>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</si>
  <si>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</si>
  <si>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User to complete non-shaded cells, only.</t>
  </si>
  <si>
    <t xml:space="preserve"> </t>
  </si>
  <si>
    <t>N/A</t>
  </si>
  <si>
    <t>Years 2 through 4 (% of year 5 sales)</t>
  </si>
  <si>
    <t>Factor A</t>
  </si>
  <si>
    <t>PRODUCT SALES AND PROFIT FORECASTING TEMPLATE</t>
  </si>
  <si>
    <t xml:space="preserve">Product Sales Data and Scenario charts populate automatically based upon data entered above.  </t>
  </si>
  <si>
    <t>PRODUCT SALES DATA</t>
  </si>
  <si>
    <t>RAMP UP FACTORS</t>
  </si>
  <si>
    <t>YEAR 1</t>
  </si>
  <si>
    <t>YEAR 2</t>
  </si>
  <si>
    <t>YEAR 3</t>
  </si>
  <si>
    <t>YEAR 4</t>
  </si>
  <si>
    <t>YEAR 5</t>
  </si>
  <si>
    <t>PRODUCT 11B</t>
  </si>
  <si>
    <t>Scenario 1: Based on Target Operating Income</t>
  </si>
  <si>
    <t>Scenario 2: Based on Target Market Share</t>
  </si>
  <si>
    <t>[Product Name]</t>
  </si>
  <si>
    <t>Product Name</t>
  </si>
  <si>
    <t>Year 1 Projected Unit Sales</t>
  </si>
  <si>
    <t>Unit Price Compound Annual Growth Rate (CAGR) (years 2 through 5)</t>
  </si>
  <si>
    <t>Year 1 Market Size (in dollars)</t>
  </si>
  <si>
    <t>Market Size CAGR (years 2 through 5)</t>
  </si>
  <si>
    <t>Year 1 Variable Cost per Unit</t>
  </si>
  <si>
    <t>Variable Cost per Unit CAGR (years 2 through 5)</t>
  </si>
  <si>
    <t>Year 1 Fixed Costs</t>
  </si>
  <si>
    <t>Fixed Cost CAGR (years 2 through 5)</t>
  </si>
  <si>
    <t>Target Operating Income (year 5)</t>
  </si>
  <si>
    <t>Target Market Share (year 5)</t>
  </si>
  <si>
    <t>Unit Prices</t>
  </si>
  <si>
    <t>Unit Costs</t>
  </si>
  <si>
    <t>Fixed Costs</t>
  </si>
  <si>
    <t>Market Size</t>
  </si>
  <si>
    <t>Unit Sales</t>
  </si>
  <si>
    <t>Dollar Sales</t>
  </si>
  <si>
    <t>Operating Income</t>
  </si>
  <si>
    <t>Market Share</t>
  </si>
  <si>
    <t>Year 1 Unit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</si>
</sst>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quot;$&quot;#,##0"/>
    <numFmt numFmtId="166" formatCode="0.0%"/>
  </numFmts>
  <fonts count="20" x14ac:knownFonts="1">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11"/>
      <color theme="1"/>
      <name val="Calibri"/>
      <family val="2"/>
      <scheme val="minor"/>
    </font>
    <font>
      <b/>
      <sz val="20"/>
      <color theme="0" tint="-0.499984740745262"/>
      <name val="Century Gothic"/>
      <family val="1"/>
    </font>
    <font>
      <sz val="12"/>
      <color theme="1" tint="0.34998626667073579"/>
      <name val="Century Gothic"/>
      <family val="1"/>
    </font>
    <font>
      <sz val="8"/>
      <name val="Calibri"/>
      <family val="2"/>
      <scheme val="minor"/>
    </font>
    <font>
      <sz val="10"/>
      <name val="Arial"/>
      <family val="2"/>
    </font>
    <font>
      <sz val="11"/>
      <name val="Arial"/>
      <family val="2"/>
    </font>
    <font>
      <b/>
      <sz val="9"/>
      <name val="Arial"/>
      <family val="2"/>
    </font>
    <font>
      <b/>
      <i/>
      <sz val="10"/>
      <name val="Arial"/>
      <family val="2"/>
    </font>
    <font>
      <sz val="10"/>
      <color indexed="9"/>
      <name val="Arial"/>
      <family val="2"/>
    </font>
    <font>
      <sz val="14"/>
      <name val="Century Gothic"/>
      <family val="1"/>
    </font>
    <font>
      <sz val="10"/>
      <name val="Century Gothic"/>
      <family val="1"/>
    </font>
    <font>
      <b/>
      <sz val="10"/>
      <name val="Century Gothic"/>
      <family val="1"/>
    </font>
    <font>
      <sz val="9"/>
      <name val="Century Gothic"/>
      <family val="1"/>
    </font>
    <font>
      <sz val="14"/>
      <color theme="1"/>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rgb="FFEAEEF3"/>
        <bgColor indexed="64"/>
      </patternFill>
    </fill>
    <fill>
      <patternFill patternType="solid">
        <fgColor rgb="FF00BD32"/>
        <bgColor indexed="64"/>
      </patternFill>
    </fill>
    <fill>
      <patternFill patternType="solid">
        <fgColor rgb="FFE5E5E5"/>
        <bgColor indexed="64"/>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s>
  <cellStyleXfs count="6">
    <xf numFmtId="0" fontId="0" fillId="0" borderId="0"/>
    <xf numFmtId="0" fontId="4"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0" fontId="18" fillId="0" borderId="0" applyNumberFormat="0" applyFill="0" applyBorder="0" applyAlignment="0" applyProtection="0"/>
  </cellStyleXfs>
  <cellXfs count="52">
    <xf numFmtId="0" fontId="0" fillId="0" borderId="0" xfId="0"/>
    <xf numFmtId="0" fontId="4" fillId="0" borderId="0" xfId="1"/>
    <xf numFmtId="0" fontId="1" fillId="0" borderId="1" xfId="1" applyFont="1" applyBorder="1" applyAlignment="1">
      <alignment horizontal="left" vertical="center" wrapText="1" indent="2"/>
    </xf>
    <xf numFmtId="0" fontId="2" fillId="0" borderId="0" xfId="0" applyFont="1" applyAlignment="1">
      <alignment wrapText="1"/>
    </xf>
    <xf numFmtId="0" fontId="2" fillId="5" borderId="0" xfId="0" applyFont="1" applyFill="1" applyAlignment="1">
      <alignment wrapText="1"/>
    </xf>
    <xf numFmtId="0" fontId="5" fillId="5" borderId="0" xfId="0" applyFont="1" applyFill="1" applyAlignment="1">
      <alignment vertical="center"/>
    </xf>
    <xf numFmtId="0" fontId="6" fillId="0" borderId="0" xfId="0" applyFont="1" applyAlignment="1" applyProtection="1">
      <alignment vertical="top"/>
      <protection hidden="1"/>
    </xf>
    <xf numFmtId="0" fontId="1" fillId="0" borderId="0" xfId="0" applyFont="1"/>
    <xf numFmtId="0" fontId="8" fillId="0" borderId="0" xfId="2"/>
    <xf numFmtId="0" fontId="9" fillId="0" borderId="0" xfId="2" applyFont="1"/>
    <xf numFmtId="0" fontId="8" fillId="0" borderId="0" xfId="2" applyAlignment="1">
      <alignment vertical="center"/>
    </xf>
    <xf numFmtId="0" fontId="10" fillId="0" borderId="0" xfId="2" applyFont="1" applyAlignment="1">
      <alignment horizontal="right" vertical="center"/>
    </xf>
    <xf numFmtId="0" fontId="11" fillId="0" borderId="0" xfId="2" applyFont="1" applyAlignment="1">
      <alignment vertical="center"/>
    </xf>
    <xf numFmtId="0" fontId="8" fillId="0" borderId="0" xfId="2" applyAlignment="1">
      <alignment horizontal="left" vertical="center"/>
    </xf>
    <xf numFmtId="0" fontId="13" fillId="0" borderId="0" xfId="2" applyFont="1" applyAlignment="1">
      <alignment horizontal="left" vertical="center"/>
    </xf>
    <xf numFmtId="0" fontId="9" fillId="0" borderId="0" xfId="2" applyFont="1" applyAlignment="1">
      <alignment horizontal="left" vertical="center"/>
    </xf>
    <xf numFmtId="0" fontId="14" fillId="0" borderId="0" xfId="2" applyFont="1"/>
    <xf numFmtId="0" fontId="6" fillId="0" borderId="0" xfId="2" applyFont="1" applyAlignment="1">
      <alignment horizontal="left" vertical="center"/>
    </xf>
    <xf numFmtId="43" fontId="16" fillId="0" borderId="2" xfId="3" applyFont="1" applyFill="1" applyBorder="1" applyAlignment="1">
      <alignment horizontal="center" vertical="center"/>
    </xf>
    <xf numFmtId="166" fontId="14" fillId="0" borderId="2" xfId="4" applyNumberFormat="1" applyFont="1" applyFill="1" applyBorder="1" applyAlignment="1">
      <alignment horizontal="center" vertical="center"/>
    </xf>
    <xf numFmtId="0" fontId="14" fillId="0" borderId="2" xfId="2" applyFont="1" applyBorder="1" applyAlignment="1">
      <alignment horizontal="center" vertical="center"/>
    </xf>
    <xf numFmtId="0" fontId="15" fillId="0" borderId="2" xfId="2" applyFont="1" applyBorder="1" applyAlignment="1">
      <alignment horizontal="center" vertical="center"/>
    </xf>
    <xf numFmtId="0" fontId="12" fillId="0" borderId="0" xfId="2" applyFont="1" applyAlignment="1">
      <alignment vertical="center"/>
    </xf>
    <xf numFmtId="0" fontId="14" fillId="0" borderId="0" xfId="2" applyFont="1" applyAlignment="1">
      <alignment horizontal="left" indent="1"/>
    </xf>
    <xf numFmtId="0" fontId="14" fillId="0" borderId="0" xfId="2" applyFont="1" applyAlignment="1">
      <alignment horizontal="center"/>
    </xf>
    <xf numFmtId="0" fontId="17" fillId="5" borderId="0" xfId="2" applyFont="1" applyFill="1" applyBorder="1" applyAlignment="1">
      <alignment vertical="center"/>
    </xf>
    <xf numFmtId="0" fontId="2" fillId="5" borderId="0" xfId="2" applyFont="1" applyFill="1" applyBorder="1" applyAlignment="1">
      <alignment vertical="center"/>
    </xf>
    <xf numFmtId="0" fontId="8" fillId="0" borderId="0" xfId="2" applyBorder="1" applyAlignment="1">
      <alignment horizontal="left" wrapText="1" indent="1"/>
    </xf>
    <xf numFmtId="165" fontId="8" fillId="0" borderId="0" xfId="2" applyNumberFormat="1" applyBorder="1" applyAlignment="1">
      <alignment horizontal="center"/>
    </xf>
    <xf numFmtId="164" fontId="14" fillId="0" borderId="2" xfId="2" applyNumberFormat="1" applyFont="1" applyBorder="1" applyAlignment="1">
      <alignment horizontal="center" vertical="center"/>
    </xf>
    <xf numFmtId="10" fontId="14" fillId="0" borderId="2" xfId="2" applyNumberFormat="1" applyFont="1" applyBorder="1" applyAlignment="1">
      <alignment horizontal="center" vertical="center"/>
    </xf>
    <xf numFmtId="165" fontId="14" fillId="0" borderId="2" xfId="2" applyNumberFormat="1" applyFont="1" applyBorder="1" applyAlignment="1">
      <alignment horizontal="center" vertical="center"/>
    </xf>
    <xf numFmtId="0" fontId="14" fillId="3" borderId="2" xfId="2" applyFont="1" applyFill="1" applyBorder="1" applyAlignment="1">
      <alignment horizontal="left" vertical="center" wrapText="1" indent="1"/>
    </xf>
    <xf numFmtId="0" fontId="14" fillId="6" borderId="2" xfId="2" applyFont="1" applyFill="1" applyBorder="1" applyAlignment="1">
      <alignment horizontal="left" vertical="center" wrapText="1" indent="1"/>
    </xf>
    <xf numFmtId="0" fontId="3" fillId="4" borderId="2" xfId="2" applyFont="1" applyFill="1" applyBorder="1" applyAlignment="1">
      <alignment horizontal="left" vertical="center" wrapText="1" indent="1"/>
    </xf>
    <xf numFmtId="0" fontId="3" fillId="4" borderId="2"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2" xfId="2" applyFont="1" applyFill="1" applyBorder="1" applyAlignment="1">
      <alignment horizontal="left" vertical="center" indent="1"/>
    </xf>
    <xf numFmtId="0" fontId="14" fillId="8" borderId="2" xfId="2" applyFont="1" applyFill="1" applyBorder="1" applyAlignment="1">
      <alignment horizontal="left" vertical="center" indent="1"/>
    </xf>
    <xf numFmtId="164" fontId="14" fillId="3" borderId="2" xfId="2" applyNumberFormat="1" applyFont="1" applyFill="1" applyBorder="1" applyAlignment="1">
      <alignment horizontal="center" vertical="center"/>
    </xf>
    <xf numFmtId="165" fontId="14" fillId="3" borderId="2" xfId="2" applyNumberFormat="1" applyFont="1" applyFill="1" applyBorder="1" applyAlignment="1">
      <alignment horizontal="center" vertical="center"/>
    </xf>
    <xf numFmtId="0" fontId="13" fillId="5" borderId="0" xfId="2" applyFont="1" applyFill="1" applyBorder="1" applyAlignment="1">
      <alignment vertical="center"/>
    </xf>
    <xf numFmtId="0" fontId="15" fillId="5" borderId="0" xfId="2" applyFont="1" applyFill="1" applyBorder="1" applyAlignment="1">
      <alignment horizontal="center" vertical="center"/>
    </xf>
    <xf numFmtId="0" fontId="14" fillId="4" borderId="2" xfId="2" applyFont="1" applyFill="1" applyBorder="1" applyAlignment="1">
      <alignment horizontal="left" vertical="center" indent="1"/>
    </xf>
    <xf numFmtId="3" fontId="14" fillId="6" borderId="2" xfId="2" applyNumberFormat="1" applyFont="1" applyFill="1" applyBorder="1" applyAlignment="1">
      <alignment horizontal="center" vertical="center"/>
    </xf>
    <xf numFmtId="165" fontId="14" fillId="6" borderId="2" xfId="2" applyNumberFormat="1" applyFont="1" applyFill="1" applyBorder="1" applyAlignment="1">
      <alignment horizontal="center" vertical="center"/>
    </xf>
    <xf numFmtId="10" fontId="14" fillId="6" borderId="2" xfId="2" applyNumberFormat="1" applyFont="1" applyFill="1" applyBorder="1" applyAlignment="1">
      <alignment horizontal="center" vertical="center"/>
    </xf>
    <xf numFmtId="165" fontId="14" fillId="6" borderId="2" xfId="3" applyNumberFormat="1" applyFont="1" applyFill="1" applyBorder="1" applyAlignment="1">
      <alignment horizontal="center" vertical="center"/>
    </xf>
    <xf numFmtId="3" fontId="14" fillId="0" borderId="2" xfId="2" applyNumberFormat="1" applyFont="1" applyBorder="1" applyAlignment="1">
      <alignment horizontal="center" vertical="center"/>
    </xf>
    <xf numFmtId="0" fontId="9" fillId="0" borderId="3" xfId="2" applyFont="1" applyBorder="1"/>
    <xf numFmtId="0" fontId="14" fillId="0" borderId="2" xfId="2" applyFont="1" applyBorder="1" applyAlignment="1">
      <alignment horizontal="center" vertical="center" wrapText="1"/>
    </xf>
    <xf numFmtId="0" fontId="19" fillId="7" borderId="0" xfId="5" applyFont="1" applyFill="1" applyAlignment="1">
      <alignment horizontal="center" vertical="center"/>
    </xf>
  </cellXfs>
  <cellStyles count="6">
    <cellStyle name="Comma 2" xfId="3" xr:uid="{00000000-0005-0000-0000-000000000000}"/>
    <cellStyle name="Normal 2" xfId="1" xr:uid="{00000000-0005-0000-0000-000002000000}"/>
    <cellStyle name="Normal 3" xfId="2" xr:uid="{00000000-0005-0000-0000-000003000000}"/>
    <cellStyle name="Percent 2" xfId="4" xr:uid="{00000000-0005-0000-0000-000004000000}"/>
    <cellStyle name="Гиперссылка" xfId="5" builtinId="8"/>
    <cellStyle name="Обычный" xfId="0" builtinId="0"/>
  </cellStyles>
  <dxfs count="0"/>
  <tableStyles count="0" defaultTableStyle="TableStyleMedium9" defaultPivotStyle="PivotStyleMedium7"/>
  <colors>
    <mruColors>
      <color rgb="FFEAEEF3"/>
      <color rgb="FFE5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366724992709239E-2"/>
          <c:y val="4.5890513685789287E-2"/>
          <c:w val="0.81223972003499567"/>
          <c:h val="0.70832114735658047"/>
        </c:manualLayout>
      </c:layout>
      <c:lineChart>
        <c:grouping val="standard"/>
        <c:varyColors val="0"/>
        <c:ser>
          <c:idx val="0"/>
          <c:order val="0"/>
          <c:tx>
            <c:strRef>
              <c:f>'Product Sales &amp; Profit Forecast'!$B$30</c:f>
              <c:strCache>
                <c:ptCount val="1"/>
                <c:pt idx="0">
                  <c:v>Dollar Sales</c:v>
                </c:pt>
              </c:strCache>
            </c:strRef>
          </c:tx>
          <c:spPr>
            <a:ln w="19050">
              <a:gradFill>
                <a:gsLst>
                  <a:gs pos="0">
                    <a:srgbClr val="92D050"/>
                  </a:gs>
                  <a:gs pos="100000">
                    <a:srgbClr val="00B050"/>
                  </a:gs>
                </a:gsLst>
                <a:lin ang="5400000" scaled="1"/>
              </a:gradFill>
              <a:prstDash val="solid"/>
            </a:ln>
            <a:effectLst>
              <a:outerShdw blurRad="50800" dist="38100" dir="8100000" algn="tr" rotWithShape="0">
                <a:schemeClr val="bg1">
                  <a:lumMod val="75000"/>
                  <a:alpha val="40000"/>
                </a:schemeClr>
              </a:outerShdw>
            </a:effectLst>
          </c:spPr>
          <c:marker>
            <c:symbol val="diamond"/>
            <c:size val="11"/>
            <c:spPr>
              <a:gradFill>
                <a:gsLst>
                  <a:gs pos="0">
                    <a:srgbClr val="92D050"/>
                  </a:gs>
                  <a:gs pos="100000">
                    <a:srgbClr val="00B050"/>
                  </a:gs>
                </a:gsLst>
                <a:lin ang="5400000" scaled="1"/>
              </a:gradFill>
              <a:ln w="3175">
                <a:solidFill>
                  <a:srgbClr val="00B050"/>
                </a:solidFill>
                <a:prstDash val="solid"/>
              </a:ln>
              <a:effectLst>
                <a:outerShdw blurRad="50800" dist="38100" dir="8100000" algn="tr" rotWithShape="0">
                  <a:schemeClr val="bg1">
                    <a:lumMod val="75000"/>
                    <a:alpha val="40000"/>
                  </a:schemeClr>
                </a:outerShdw>
              </a:effectLst>
            </c:spPr>
          </c:marker>
          <c:val>
            <c:numRef>
              <c:f>'Product Sales &amp; Profit Forecast'!$C$30:$G$30</c:f>
              <c:numCache>
                <c:formatCode>"$"#,##0</c:formatCode>
                <c:ptCount val="5"/>
                <c:pt idx="0">
                  <c:v>195000</c:v>
                </c:pt>
                <c:pt idx="1">
                  <c:v>277708.15262121335</c:v>
                </c:pt>
                <c:pt idx="2">
                  <c:v>1427419.9044730365</c:v>
                </c:pt>
                <c:pt idx="3">
                  <c:v>2201081.4926974229</c:v>
                </c:pt>
                <c:pt idx="4">
                  <c:v>3016949.0326572675</c:v>
                </c:pt>
              </c:numCache>
            </c:numRef>
          </c:val>
          <c:smooth val="0"/>
          <c:extLst>
            <c:ext xmlns:c16="http://schemas.microsoft.com/office/drawing/2014/chart" uri="{C3380CC4-5D6E-409C-BE32-E72D297353CC}">
              <c16:uniqueId val="{00000000-4788-9647-AFA6-4F4F9622BE39}"/>
            </c:ext>
          </c:extLst>
        </c:ser>
        <c:ser>
          <c:idx val="1"/>
          <c:order val="1"/>
          <c:tx>
            <c:strRef>
              <c:f>'Product Sales &amp; Profit Forecast'!$B$31</c:f>
              <c:strCache>
                <c:ptCount val="1"/>
                <c:pt idx="0">
                  <c:v>Operating Income</c:v>
                </c:pt>
              </c:strCache>
            </c:strRef>
          </c:tx>
          <c:spPr>
            <a:ln w="25400">
              <a:gradFill>
                <a:gsLst>
                  <a:gs pos="0">
                    <a:srgbClr val="00B0F0"/>
                  </a:gs>
                  <a:gs pos="100000">
                    <a:srgbClr val="0070C0"/>
                  </a:gs>
                </a:gsLst>
                <a:lin ang="5400000" scaled="1"/>
              </a:gradFill>
              <a:prstDash val="solid"/>
            </a:ln>
            <a:effectLst>
              <a:outerShdw blurRad="50800" dist="38100" dir="8100000" algn="tr" rotWithShape="0">
                <a:schemeClr val="bg1">
                  <a:lumMod val="75000"/>
                  <a:alpha val="40000"/>
                </a:schemeClr>
              </a:outerShdw>
            </a:effectLst>
          </c:spPr>
          <c:marker>
            <c:symbol val="square"/>
            <c:size val="11"/>
            <c:spPr>
              <a:gradFill>
                <a:gsLst>
                  <a:gs pos="0">
                    <a:srgbClr val="00B0F0"/>
                  </a:gs>
                  <a:gs pos="100000">
                    <a:srgbClr val="0070C0"/>
                  </a:gs>
                </a:gsLst>
                <a:lin ang="5400000" scaled="1"/>
              </a:gradFill>
              <a:ln>
                <a:solidFill>
                  <a:srgbClr val="0070C0"/>
                </a:solidFill>
                <a:prstDash val="solid"/>
              </a:ln>
              <a:effectLst>
                <a:outerShdw blurRad="50800" dist="38100" dir="8100000" algn="tr" rotWithShape="0">
                  <a:schemeClr val="bg1">
                    <a:lumMod val="75000"/>
                    <a:alpha val="40000"/>
                  </a:schemeClr>
                </a:outerShdw>
              </a:effectLst>
            </c:spPr>
          </c:marker>
          <c:val>
            <c:numRef>
              <c:f>'Product Sales &amp; Profit Forecast'!$C$31:$G$31</c:f>
              <c:numCache>
                <c:formatCode>"$"#,##0</c:formatCode>
                <c:ptCount val="5"/>
                <c:pt idx="0">
                  <c:v>-12000</c:v>
                </c:pt>
                <c:pt idx="1">
                  <c:v>43659.544107725873</c:v>
                </c:pt>
                <c:pt idx="2">
                  <c:v>879827.85352722742</c:v>
                </c:pt>
                <c:pt idx="3">
                  <c:v>1429374.1803171483</c:v>
                </c:pt>
                <c:pt idx="4">
                  <c:v>2000000</c:v>
                </c:pt>
              </c:numCache>
            </c:numRef>
          </c:val>
          <c:smooth val="0"/>
          <c:extLst>
            <c:ext xmlns:c16="http://schemas.microsoft.com/office/drawing/2014/chart" uri="{C3380CC4-5D6E-409C-BE32-E72D297353CC}">
              <c16:uniqueId val="{00000001-4788-9647-AFA6-4F4F9622BE39}"/>
            </c:ext>
          </c:extLst>
        </c:ser>
        <c:dLbls>
          <c:showLegendKey val="0"/>
          <c:showVal val="0"/>
          <c:showCatName val="0"/>
          <c:showSerName val="0"/>
          <c:showPercent val="0"/>
          <c:showBubbleSize val="0"/>
        </c:dLbls>
        <c:marker val="1"/>
        <c:smooth val="0"/>
        <c:axId val="71939584"/>
        <c:axId val="71950336"/>
      </c:lineChart>
      <c:lineChart>
        <c:grouping val="standard"/>
        <c:varyColors val="0"/>
        <c:ser>
          <c:idx val="2"/>
          <c:order val="2"/>
          <c:tx>
            <c:strRef>
              <c:f>'Product Sales &amp; Profit Forecast'!$B$32</c:f>
              <c:strCache>
                <c:ptCount val="1"/>
                <c:pt idx="0">
                  <c:v>Market Share</c:v>
                </c:pt>
              </c:strCache>
            </c:strRef>
          </c:tx>
          <c:spPr>
            <a:ln w="25400">
              <a:gradFill>
                <a:gsLst>
                  <a:gs pos="0">
                    <a:srgbClr val="FFC000"/>
                  </a:gs>
                  <a:gs pos="100000">
                    <a:schemeClr val="accent2">
                      <a:lumMod val="75000"/>
                    </a:schemeClr>
                  </a:gs>
                </a:gsLst>
                <a:lin ang="5400000" scaled="1"/>
              </a:gradFill>
              <a:prstDash val="solid"/>
            </a:ln>
            <a:effectLst>
              <a:outerShdw blurRad="50800" dist="38100" dir="8100000" algn="tr" rotWithShape="0">
                <a:schemeClr val="bg1">
                  <a:lumMod val="75000"/>
                  <a:alpha val="40000"/>
                </a:schemeClr>
              </a:outerShdw>
            </a:effectLst>
          </c:spPr>
          <c:marker>
            <c:symbol val="circle"/>
            <c:size val="11"/>
            <c:spPr>
              <a:gradFill>
                <a:gsLst>
                  <a:gs pos="0">
                    <a:srgbClr val="FFC000"/>
                  </a:gs>
                  <a:gs pos="100000">
                    <a:schemeClr val="accent2">
                      <a:lumMod val="75000"/>
                    </a:schemeClr>
                  </a:gs>
                </a:gsLst>
                <a:lin ang="5400000" scaled="1"/>
              </a:gradFill>
              <a:ln>
                <a:solidFill>
                  <a:schemeClr val="accent2">
                    <a:lumMod val="75000"/>
                  </a:schemeClr>
                </a:solidFill>
                <a:prstDash val="solid"/>
              </a:ln>
              <a:effectLst>
                <a:outerShdw blurRad="50800" dist="38100" dir="8100000" algn="tr" rotWithShape="0">
                  <a:schemeClr val="bg1">
                    <a:lumMod val="75000"/>
                    <a:alpha val="40000"/>
                  </a:schemeClr>
                </a:outerShdw>
              </a:effectLst>
            </c:spPr>
          </c:marker>
          <c:val>
            <c:numRef>
              <c:f>'Product Sales &amp; Profit Forecast'!$C$32:$G$32</c:f>
              <c:numCache>
                <c:formatCode>0.00%</c:formatCode>
                <c:ptCount val="5"/>
                <c:pt idx="0">
                  <c:v>4.8750000000000002E-2</c:v>
                </c:pt>
                <c:pt idx="1">
                  <c:v>6.4583291307258914E-2</c:v>
                </c:pt>
                <c:pt idx="2">
                  <c:v>0.30879824866912636</c:v>
                </c:pt>
                <c:pt idx="3">
                  <c:v>0.44294595297469108</c:v>
                </c:pt>
                <c:pt idx="4">
                  <c:v>0.56477325849052085</c:v>
                </c:pt>
              </c:numCache>
            </c:numRef>
          </c:val>
          <c:smooth val="0"/>
          <c:extLst>
            <c:ext xmlns:c16="http://schemas.microsoft.com/office/drawing/2014/chart" uri="{C3380CC4-5D6E-409C-BE32-E72D297353CC}">
              <c16:uniqueId val="{00000002-4788-9647-AFA6-4F4F9622BE39}"/>
            </c:ext>
          </c:extLst>
        </c:ser>
        <c:dLbls>
          <c:showLegendKey val="0"/>
          <c:showVal val="0"/>
          <c:showCatName val="0"/>
          <c:showSerName val="0"/>
          <c:showPercent val="0"/>
          <c:showBubbleSize val="0"/>
        </c:dLbls>
        <c:marker val="1"/>
        <c:smooth val="0"/>
        <c:axId val="71951872"/>
        <c:axId val="71953408"/>
      </c:lineChart>
      <c:catAx>
        <c:axId val="71939584"/>
        <c:scaling>
          <c:orientation val="minMax"/>
        </c:scaling>
        <c:delete val="0"/>
        <c:axPos val="b"/>
        <c:title>
          <c:tx>
            <c:rich>
              <a:bodyPr/>
              <a:lstStyle/>
              <a:p>
                <a:pPr>
                  <a:defRPr/>
                </a:pPr>
                <a:r>
                  <a:rPr lang="en-US" b="1"/>
                  <a:t>YEARS</a:t>
                </a:r>
              </a:p>
            </c:rich>
          </c:tx>
          <c:layout>
            <c:manualLayout>
              <c:xMode val="edge"/>
              <c:yMode val="edge"/>
              <c:x val="0.46684674832312628"/>
              <c:y val="0.84480002499687534"/>
            </c:manualLayout>
          </c:layout>
          <c:overlay val="0"/>
          <c:spPr>
            <a:noFill/>
            <a:ln w="25400">
              <a:noFill/>
            </a:ln>
          </c:spPr>
        </c:title>
        <c:numFmt formatCode="General" sourceLinked="1"/>
        <c:majorTickMark val="out"/>
        <c:minorTickMark val="out"/>
        <c:tickLblPos val="nextTo"/>
        <c:spPr>
          <a:ln w="3175">
            <a:solidFill>
              <a:srgbClr val="000000"/>
            </a:solidFill>
            <a:prstDash val="solid"/>
          </a:ln>
        </c:spPr>
        <c:txPr>
          <a:bodyPr rot="0" vert="horz"/>
          <a:lstStyle/>
          <a:p>
            <a:pPr>
              <a:defRPr/>
            </a:pPr>
            <a:endParaRPr lang="ru-RU"/>
          </a:p>
        </c:txPr>
        <c:crossAx val="71950336"/>
        <c:crossesAt val="-400000"/>
        <c:auto val="1"/>
        <c:lblAlgn val="ctr"/>
        <c:lblOffset val="100"/>
        <c:tickLblSkip val="1"/>
        <c:tickMarkSkip val="1"/>
        <c:noMultiLvlLbl val="0"/>
      </c:catAx>
      <c:valAx>
        <c:axId val="71950336"/>
        <c:scaling>
          <c:orientation val="minMax"/>
        </c:scaling>
        <c:delete val="0"/>
        <c:axPos val="l"/>
        <c:majorGridlines>
          <c:spPr>
            <a:ln w="3175">
              <a:solidFill>
                <a:schemeClr val="bg1">
                  <a:lumMod val="75000"/>
                </a:schemeClr>
              </a:solidFill>
              <a:prstDash val="solid"/>
            </a:ln>
          </c:spPr>
        </c:majorGridlines>
        <c:numFmt formatCode="&quot;$&quot;#,##0" sourceLinked="1"/>
        <c:majorTickMark val="out"/>
        <c:minorTickMark val="none"/>
        <c:tickLblPos val="nextTo"/>
        <c:spPr>
          <a:ln w="3175">
            <a:solidFill>
              <a:srgbClr val="000000"/>
            </a:solidFill>
            <a:prstDash val="solid"/>
          </a:ln>
        </c:spPr>
        <c:txPr>
          <a:bodyPr rot="0" vert="horz"/>
          <a:lstStyle/>
          <a:p>
            <a:pPr>
              <a:defRPr/>
            </a:pPr>
            <a:endParaRPr lang="ru-RU"/>
          </a:p>
        </c:txPr>
        <c:crossAx val="71939584"/>
        <c:crosses val="autoZero"/>
        <c:crossBetween val="between"/>
      </c:valAx>
      <c:catAx>
        <c:axId val="71951872"/>
        <c:scaling>
          <c:orientation val="minMax"/>
        </c:scaling>
        <c:delete val="1"/>
        <c:axPos val="b"/>
        <c:majorTickMark val="out"/>
        <c:minorTickMark val="none"/>
        <c:tickLblPos val="nextTo"/>
        <c:crossAx val="71953408"/>
        <c:crosses val="autoZero"/>
        <c:auto val="1"/>
        <c:lblAlgn val="ctr"/>
        <c:lblOffset val="100"/>
        <c:noMultiLvlLbl val="0"/>
      </c:catAx>
      <c:valAx>
        <c:axId val="71953408"/>
        <c:scaling>
          <c:orientation val="minMax"/>
        </c:scaling>
        <c:delete val="0"/>
        <c:axPos val="r"/>
        <c:title>
          <c:tx>
            <c:rich>
              <a:bodyPr/>
              <a:lstStyle/>
              <a:p>
                <a:pPr>
                  <a:defRPr b="1"/>
                </a:pPr>
                <a:r>
                  <a:rPr lang="en-US" b="1"/>
                  <a:t>MARKET SHARE</a:t>
                </a:r>
              </a:p>
            </c:rich>
          </c:tx>
          <c:layout>
            <c:manualLayout>
              <c:xMode val="edge"/>
              <c:yMode val="edge"/>
              <c:x val="0.96932341790609522"/>
              <c:y val="0.32208598925134357"/>
            </c:manualLayout>
          </c:layout>
          <c:overlay val="0"/>
          <c:spPr>
            <a:noFill/>
            <a:ln w="25400">
              <a:noFill/>
            </a:ln>
          </c:spPr>
        </c:title>
        <c:numFmt formatCode="0.00%" sourceLinked="1"/>
        <c:majorTickMark val="cross"/>
        <c:minorTickMark val="none"/>
        <c:tickLblPos val="nextTo"/>
        <c:spPr>
          <a:ln w="3175">
            <a:solidFill>
              <a:srgbClr val="000000"/>
            </a:solidFill>
            <a:prstDash val="solid"/>
          </a:ln>
        </c:spPr>
        <c:txPr>
          <a:bodyPr rot="0" vert="horz"/>
          <a:lstStyle/>
          <a:p>
            <a:pPr>
              <a:defRPr/>
            </a:pPr>
            <a:endParaRPr lang="ru-RU"/>
          </a:p>
        </c:txPr>
        <c:crossAx val="71951872"/>
        <c:crosses val="max"/>
        <c:crossBetween val="between"/>
      </c:valAx>
      <c:spPr>
        <a:noFill/>
        <a:ln w="12700">
          <a:solidFill>
            <a:srgbClr val="808080"/>
          </a:solidFill>
          <a:prstDash val="solid"/>
        </a:ln>
      </c:spPr>
    </c:plotArea>
    <c:legend>
      <c:legendPos val="r"/>
      <c:layout>
        <c:manualLayout>
          <c:xMode val="edge"/>
          <c:yMode val="edge"/>
          <c:x val="0.25017341582302211"/>
          <c:y val="0.911674849467346"/>
          <c:w val="0.47907042869641298"/>
          <c:h val="6.8275127373784161E-2"/>
        </c:manualLayout>
      </c:layout>
      <c:overlay val="0"/>
      <c:spPr>
        <a:solidFill>
          <a:srgbClr val="FFFFFF"/>
        </a:solidFill>
        <a:ln w="3175">
          <a:noFill/>
          <a:prstDash val="solid"/>
        </a:ln>
      </c:spPr>
      <c:txPr>
        <a:bodyPr/>
        <a:lstStyle/>
        <a:p>
          <a:pPr>
            <a:defRPr sz="1100"/>
          </a:pPr>
          <a:endParaRPr lang="ru-RU"/>
        </a:p>
      </c:txPr>
    </c:legend>
    <c:plotVisOnly val="1"/>
    <c:dispBlanksAs val="gap"/>
    <c:showDLblsOverMax val="0"/>
  </c:chart>
  <c:spPr>
    <a:solidFill>
      <a:srgbClr val="FFFFFF"/>
    </a:solidFill>
    <a:ln w="3175">
      <a:noFill/>
      <a:prstDash val="solid"/>
    </a:ln>
  </c:spPr>
  <c:txPr>
    <a:bodyPr/>
    <a:lstStyle/>
    <a:p>
      <a:pPr>
        <a:defRPr sz="1050" b="0" i="0" u="none" strike="noStrike" baseline="0">
          <a:solidFill>
            <a:srgbClr val="000000"/>
          </a:solidFill>
          <a:latin typeface="Century Gothic" panose="020B0502020202020204" pitchFamily="34" charset="0"/>
          <a:ea typeface="Arial"/>
          <a:cs typeface="Arial"/>
        </a:defRPr>
      </a:pPr>
      <a:endParaRPr lang="ru-RU"/>
    </a:p>
  </c:txPr>
  <c:printSettings>
    <c:headerFooter alignWithMargins="0"/>
    <c:pageMargins b="1" l="0.75" r="0.75" t="1" header="0.5" footer="0.5"/>
    <c:pageSetup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545660959046782E-2"/>
          <c:y val="4.5890513685789287E-2"/>
          <c:w val="0.81192496771236944"/>
          <c:h val="0.71228940132483443"/>
        </c:manualLayout>
      </c:layout>
      <c:lineChart>
        <c:grouping val="standard"/>
        <c:varyColors val="0"/>
        <c:ser>
          <c:idx val="0"/>
          <c:order val="0"/>
          <c:tx>
            <c:strRef>
              <c:f>'Product Sales &amp; Profit Forecast'!$B$36</c:f>
              <c:strCache>
                <c:ptCount val="1"/>
                <c:pt idx="0">
                  <c:v>Dollar Sales</c:v>
                </c:pt>
              </c:strCache>
            </c:strRef>
          </c:tx>
          <c:spPr>
            <a:ln w="25400">
              <a:gradFill>
                <a:gsLst>
                  <a:gs pos="0">
                    <a:srgbClr val="92D050"/>
                  </a:gs>
                  <a:gs pos="100000">
                    <a:srgbClr val="00B050"/>
                  </a:gs>
                </a:gsLst>
                <a:lin ang="5400000" scaled="1"/>
              </a:gradFill>
              <a:prstDash val="solid"/>
            </a:ln>
            <a:effectLst>
              <a:outerShdw blurRad="50800" dist="38100" dir="8100000" algn="tr" rotWithShape="0">
                <a:schemeClr val="bg1">
                  <a:lumMod val="75000"/>
                  <a:alpha val="40000"/>
                </a:schemeClr>
              </a:outerShdw>
            </a:effectLst>
          </c:spPr>
          <c:marker>
            <c:symbol val="diamond"/>
            <c:size val="11"/>
            <c:spPr>
              <a:gradFill>
                <a:gsLst>
                  <a:gs pos="0">
                    <a:srgbClr val="92D050"/>
                  </a:gs>
                  <a:gs pos="100000">
                    <a:srgbClr val="00B050"/>
                  </a:gs>
                </a:gsLst>
                <a:lin ang="5400000" scaled="1"/>
              </a:gradFill>
              <a:ln>
                <a:solidFill>
                  <a:srgbClr val="00B050"/>
                </a:solidFill>
                <a:prstDash val="solid"/>
              </a:ln>
              <a:effectLst>
                <a:outerShdw blurRad="50800" dist="38100" dir="8100000" algn="tr" rotWithShape="0">
                  <a:schemeClr val="bg1">
                    <a:lumMod val="75000"/>
                    <a:alpha val="40000"/>
                  </a:schemeClr>
                </a:outerShdw>
              </a:effectLst>
            </c:spPr>
          </c:marker>
          <c:val>
            <c:numRef>
              <c:f>'Product Sales &amp; Profit Forecast'!$C$36:$G$36</c:f>
              <c:numCache>
                <c:formatCode>"$"#,##0</c:formatCode>
                <c:ptCount val="5"/>
                <c:pt idx="0">
                  <c:v>195000</c:v>
                </c:pt>
                <c:pt idx="1">
                  <c:v>11801.188464062141</c:v>
                </c:pt>
                <c:pt idx="2">
                  <c:v>60658.10870527941</c:v>
                </c:pt>
                <c:pt idx="3">
                  <c:v>93534.803623540865</c:v>
                </c:pt>
                <c:pt idx="4">
                  <c:v>128205.03750000001</c:v>
                </c:pt>
              </c:numCache>
            </c:numRef>
          </c:val>
          <c:smooth val="0"/>
          <c:extLst>
            <c:ext xmlns:c16="http://schemas.microsoft.com/office/drawing/2014/chart" uri="{C3380CC4-5D6E-409C-BE32-E72D297353CC}">
              <c16:uniqueId val="{00000000-82D0-3C4B-8D3E-E2A35C63A4D2}"/>
            </c:ext>
          </c:extLst>
        </c:ser>
        <c:ser>
          <c:idx val="1"/>
          <c:order val="1"/>
          <c:tx>
            <c:strRef>
              <c:f>'Product Sales &amp; Profit Forecast'!$B$37</c:f>
              <c:strCache>
                <c:ptCount val="1"/>
                <c:pt idx="0">
                  <c:v>Operating Income</c:v>
                </c:pt>
              </c:strCache>
            </c:strRef>
          </c:tx>
          <c:spPr>
            <a:ln w="25400">
              <a:gradFill>
                <a:gsLst>
                  <a:gs pos="0">
                    <a:srgbClr val="00B0F0"/>
                  </a:gs>
                  <a:gs pos="100000">
                    <a:srgbClr val="0070C0"/>
                  </a:gs>
                </a:gsLst>
                <a:lin ang="5400000" scaled="1"/>
              </a:gradFill>
              <a:prstDash val="solid"/>
            </a:ln>
            <a:effectLst>
              <a:outerShdw blurRad="50800" dist="38100" dir="8100000" algn="tr" rotWithShape="0">
                <a:schemeClr val="bg1">
                  <a:lumMod val="75000"/>
                  <a:alpha val="40000"/>
                </a:schemeClr>
              </a:outerShdw>
            </a:effectLst>
          </c:spPr>
          <c:marker>
            <c:symbol val="square"/>
            <c:size val="11"/>
            <c:spPr>
              <a:gradFill>
                <a:gsLst>
                  <a:gs pos="0">
                    <a:srgbClr val="00B0F0"/>
                  </a:gs>
                  <a:gs pos="100000">
                    <a:srgbClr val="0070C0"/>
                  </a:gs>
                </a:gsLst>
                <a:lin ang="5400000" scaled="1"/>
              </a:gradFill>
              <a:ln>
                <a:solidFill>
                  <a:srgbClr val="0070C0"/>
                </a:solidFill>
                <a:prstDash val="solid"/>
              </a:ln>
              <a:effectLst>
                <a:outerShdw blurRad="50800" dist="38100" dir="8100000" algn="tr" rotWithShape="0">
                  <a:schemeClr val="bg1">
                    <a:lumMod val="75000"/>
                    <a:alpha val="40000"/>
                  </a:schemeClr>
                </a:outerShdw>
              </a:effectLst>
            </c:spPr>
          </c:marker>
          <c:val>
            <c:numRef>
              <c:f>'Product Sales &amp; Profit Forecast'!$C$37:$G$37</c:f>
              <c:numCache>
                <c:formatCode>"$"#,##0</c:formatCode>
                <c:ptCount val="5"/>
                <c:pt idx="0">
                  <c:v>-12000</c:v>
                </c:pt>
                <c:pt idx="1">
                  <c:v>-152607.01489003975</c:v>
                </c:pt>
                <c:pt idx="2">
                  <c:v>-121321.81515375545</c:v>
                </c:pt>
                <c:pt idx="3">
                  <c:v>-102333.40859506407</c:v>
                </c:pt>
                <c:pt idx="4">
                  <c:v>-82569.254930929717</c:v>
                </c:pt>
              </c:numCache>
            </c:numRef>
          </c:val>
          <c:smooth val="0"/>
          <c:extLst>
            <c:ext xmlns:c16="http://schemas.microsoft.com/office/drawing/2014/chart" uri="{C3380CC4-5D6E-409C-BE32-E72D297353CC}">
              <c16:uniqueId val="{00000001-82D0-3C4B-8D3E-E2A35C63A4D2}"/>
            </c:ext>
          </c:extLst>
        </c:ser>
        <c:dLbls>
          <c:showLegendKey val="0"/>
          <c:showVal val="0"/>
          <c:showCatName val="0"/>
          <c:showSerName val="0"/>
          <c:showPercent val="0"/>
          <c:showBubbleSize val="0"/>
        </c:dLbls>
        <c:marker val="1"/>
        <c:smooth val="0"/>
        <c:axId val="73829376"/>
        <c:axId val="73840128"/>
      </c:lineChart>
      <c:lineChart>
        <c:grouping val="standard"/>
        <c:varyColors val="0"/>
        <c:ser>
          <c:idx val="2"/>
          <c:order val="2"/>
          <c:tx>
            <c:strRef>
              <c:f>'Product Sales &amp; Profit Forecast'!$B$38</c:f>
              <c:strCache>
                <c:ptCount val="1"/>
                <c:pt idx="0">
                  <c:v>Market Share</c:v>
                </c:pt>
              </c:strCache>
            </c:strRef>
          </c:tx>
          <c:spPr>
            <a:ln w="25400">
              <a:gradFill>
                <a:gsLst>
                  <a:gs pos="0">
                    <a:srgbClr val="FFC000"/>
                  </a:gs>
                  <a:gs pos="99000">
                    <a:schemeClr val="accent2">
                      <a:lumMod val="75000"/>
                    </a:schemeClr>
                  </a:gs>
                </a:gsLst>
                <a:lin ang="5400000" scaled="1"/>
              </a:gradFill>
              <a:prstDash val="solid"/>
            </a:ln>
            <a:effectLst>
              <a:outerShdw blurRad="50800" dist="38100" dir="8100000" algn="tr" rotWithShape="0">
                <a:schemeClr val="bg1">
                  <a:lumMod val="75000"/>
                  <a:alpha val="40000"/>
                </a:schemeClr>
              </a:outerShdw>
            </a:effectLst>
          </c:spPr>
          <c:marker>
            <c:symbol val="circle"/>
            <c:size val="11"/>
            <c:spPr>
              <a:gradFill>
                <a:gsLst>
                  <a:gs pos="0">
                    <a:srgbClr val="FFC000"/>
                  </a:gs>
                  <a:gs pos="99000">
                    <a:schemeClr val="accent2">
                      <a:lumMod val="75000"/>
                    </a:schemeClr>
                  </a:gs>
                </a:gsLst>
                <a:lin ang="5400000" scaled="1"/>
              </a:gradFill>
              <a:ln w="3175">
                <a:solidFill>
                  <a:schemeClr val="accent2">
                    <a:lumMod val="75000"/>
                  </a:schemeClr>
                </a:solidFill>
                <a:prstDash val="solid"/>
              </a:ln>
              <a:effectLst>
                <a:outerShdw blurRad="50800" dist="38100" dir="8100000" algn="tr" rotWithShape="0">
                  <a:schemeClr val="bg1">
                    <a:lumMod val="75000"/>
                    <a:alpha val="40000"/>
                  </a:schemeClr>
                </a:outerShdw>
              </a:effectLst>
            </c:spPr>
          </c:marker>
          <c:dPt>
            <c:idx val="2"/>
            <c:bubble3D val="0"/>
            <c:extLst>
              <c:ext xmlns:c16="http://schemas.microsoft.com/office/drawing/2014/chart" uri="{C3380CC4-5D6E-409C-BE32-E72D297353CC}">
                <c16:uniqueId val="{00000002-82D0-3C4B-8D3E-E2A35C63A4D2}"/>
              </c:ext>
            </c:extLst>
          </c:dPt>
          <c:val>
            <c:numRef>
              <c:f>'Product Sales &amp; Profit Forecast'!$C$38:$G$38</c:f>
              <c:numCache>
                <c:formatCode>0.00%</c:formatCode>
                <c:ptCount val="5"/>
                <c:pt idx="0">
                  <c:v>4.8750000000000002E-2</c:v>
                </c:pt>
                <c:pt idx="1">
                  <c:v>2.7444624335028235E-3</c:v>
                </c:pt>
                <c:pt idx="2">
                  <c:v>1.3122359914608851E-2</c:v>
                </c:pt>
                <c:pt idx="3">
                  <c:v>1.8822957198443582E-2</c:v>
                </c:pt>
                <c:pt idx="4">
                  <c:v>2.4E-2</c:v>
                </c:pt>
              </c:numCache>
            </c:numRef>
          </c:val>
          <c:smooth val="0"/>
          <c:extLst>
            <c:ext xmlns:c16="http://schemas.microsoft.com/office/drawing/2014/chart" uri="{C3380CC4-5D6E-409C-BE32-E72D297353CC}">
              <c16:uniqueId val="{00000003-82D0-3C4B-8D3E-E2A35C63A4D2}"/>
            </c:ext>
          </c:extLst>
        </c:ser>
        <c:dLbls>
          <c:showLegendKey val="0"/>
          <c:showVal val="0"/>
          <c:showCatName val="0"/>
          <c:showSerName val="0"/>
          <c:showPercent val="0"/>
          <c:showBubbleSize val="0"/>
        </c:dLbls>
        <c:marker val="1"/>
        <c:smooth val="0"/>
        <c:axId val="73841664"/>
        <c:axId val="73843456"/>
      </c:lineChart>
      <c:catAx>
        <c:axId val="73829376"/>
        <c:scaling>
          <c:orientation val="minMax"/>
        </c:scaling>
        <c:delete val="0"/>
        <c:axPos val="b"/>
        <c:title>
          <c:tx>
            <c:rich>
              <a:bodyPr/>
              <a:lstStyle/>
              <a:p>
                <a:pPr>
                  <a:defRPr/>
                </a:pPr>
                <a:r>
                  <a:rPr lang="en-US" b="1"/>
                  <a:t>YEARS</a:t>
                </a:r>
              </a:p>
            </c:rich>
          </c:tx>
          <c:layout>
            <c:manualLayout>
              <c:xMode val="edge"/>
              <c:yMode val="edge"/>
              <c:x val="0.4674827104945215"/>
              <c:y val="0.82099050118735162"/>
            </c:manualLayout>
          </c:layout>
          <c:overlay val="0"/>
          <c:spPr>
            <a:noFill/>
            <a:ln w="25400">
              <a:noFill/>
            </a:ln>
          </c:spPr>
        </c:title>
        <c:numFmt formatCode="General" sourceLinked="1"/>
        <c:majorTickMark val="out"/>
        <c:minorTickMark val="out"/>
        <c:tickLblPos val="nextTo"/>
        <c:spPr>
          <a:ln w="3175">
            <a:solidFill>
              <a:srgbClr val="000000"/>
            </a:solidFill>
            <a:prstDash val="solid"/>
          </a:ln>
        </c:spPr>
        <c:txPr>
          <a:bodyPr rot="0" vert="horz"/>
          <a:lstStyle/>
          <a:p>
            <a:pPr>
              <a:defRPr/>
            </a:pPr>
            <a:endParaRPr lang="ru-RU"/>
          </a:p>
        </c:txPr>
        <c:crossAx val="73840128"/>
        <c:crossesAt val="-400000"/>
        <c:auto val="1"/>
        <c:lblAlgn val="ctr"/>
        <c:lblOffset val="100"/>
        <c:tickLblSkip val="1"/>
        <c:tickMarkSkip val="1"/>
        <c:noMultiLvlLbl val="0"/>
      </c:catAx>
      <c:valAx>
        <c:axId val="73840128"/>
        <c:scaling>
          <c:orientation val="minMax"/>
        </c:scaling>
        <c:delete val="0"/>
        <c:axPos val="l"/>
        <c:majorGridlines>
          <c:spPr>
            <a:ln w="3175">
              <a:solidFill>
                <a:schemeClr val="bg1">
                  <a:lumMod val="75000"/>
                </a:schemeClr>
              </a:solidFill>
              <a:prstDash val="solid"/>
            </a:ln>
          </c:spPr>
        </c:majorGridlines>
        <c:numFmt formatCode="&quot;$&quot;#,##0" sourceLinked="1"/>
        <c:majorTickMark val="out"/>
        <c:minorTickMark val="none"/>
        <c:tickLblPos val="nextTo"/>
        <c:spPr>
          <a:ln w="3175">
            <a:solidFill>
              <a:srgbClr val="000000"/>
            </a:solidFill>
            <a:prstDash val="solid"/>
          </a:ln>
        </c:spPr>
        <c:txPr>
          <a:bodyPr rot="0" vert="horz"/>
          <a:lstStyle/>
          <a:p>
            <a:pPr>
              <a:defRPr/>
            </a:pPr>
            <a:endParaRPr lang="ru-RU"/>
          </a:p>
        </c:txPr>
        <c:crossAx val="73829376"/>
        <c:crosses val="autoZero"/>
        <c:crossBetween val="between"/>
      </c:valAx>
      <c:catAx>
        <c:axId val="73841664"/>
        <c:scaling>
          <c:orientation val="minMax"/>
        </c:scaling>
        <c:delete val="1"/>
        <c:axPos val="b"/>
        <c:majorTickMark val="out"/>
        <c:minorTickMark val="none"/>
        <c:tickLblPos val="nextTo"/>
        <c:crossAx val="73843456"/>
        <c:crosses val="autoZero"/>
        <c:auto val="1"/>
        <c:lblAlgn val="ctr"/>
        <c:lblOffset val="100"/>
        <c:noMultiLvlLbl val="0"/>
      </c:catAx>
      <c:valAx>
        <c:axId val="73843456"/>
        <c:scaling>
          <c:orientation val="minMax"/>
        </c:scaling>
        <c:delete val="0"/>
        <c:axPos val="r"/>
        <c:title>
          <c:tx>
            <c:rich>
              <a:bodyPr/>
              <a:lstStyle/>
              <a:p>
                <a:pPr>
                  <a:defRPr/>
                </a:pPr>
                <a:r>
                  <a:rPr lang="en-US" sz="1050" b="1"/>
                  <a:t>MARKET SHARE</a:t>
                </a:r>
              </a:p>
            </c:rich>
          </c:tx>
          <c:layout>
            <c:manualLayout>
              <c:xMode val="edge"/>
              <c:yMode val="edge"/>
              <c:x val="0.97190569928758908"/>
              <c:y val="0.31414948131483567"/>
            </c:manualLayout>
          </c:layout>
          <c:overlay val="0"/>
          <c:spPr>
            <a:noFill/>
            <a:ln w="25400">
              <a:noFill/>
            </a:ln>
          </c:spPr>
        </c:title>
        <c:numFmt formatCode="0.00%" sourceLinked="1"/>
        <c:majorTickMark val="cross"/>
        <c:minorTickMark val="none"/>
        <c:tickLblPos val="nextTo"/>
        <c:spPr>
          <a:ln w="3175">
            <a:solidFill>
              <a:srgbClr val="000000"/>
            </a:solidFill>
            <a:prstDash val="solid"/>
          </a:ln>
        </c:spPr>
        <c:txPr>
          <a:bodyPr rot="0" vert="horz"/>
          <a:lstStyle/>
          <a:p>
            <a:pPr>
              <a:defRPr/>
            </a:pPr>
            <a:endParaRPr lang="ru-RU"/>
          </a:p>
        </c:txPr>
        <c:crossAx val="73841664"/>
        <c:crosses val="max"/>
        <c:crossBetween val="between"/>
      </c:valAx>
      <c:spPr>
        <a:noFill/>
        <a:ln w="12700">
          <a:solidFill>
            <a:srgbClr val="808080"/>
          </a:solidFill>
          <a:prstDash val="solid"/>
        </a:ln>
      </c:spPr>
    </c:plotArea>
    <c:legend>
      <c:legendPos val="r"/>
      <c:layout>
        <c:manualLayout>
          <c:xMode val="edge"/>
          <c:yMode val="edge"/>
          <c:x val="0.20572157646960795"/>
          <c:y val="0.91202916756028063"/>
          <c:w val="0.56697902345540141"/>
          <c:h val="6.8002083397162849E-2"/>
        </c:manualLayout>
      </c:layout>
      <c:overlay val="0"/>
      <c:spPr>
        <a:solidFill>
          <a:srgbClr val="FFFFFF"/>
        </a:solidFill>
        <a:ln w="3175">
          <a:noFill/>
          <a:prstDash val="solid"/>
        </a:ln>
      </c:spPr>
      <c:txPr>
        <a:bodyPr/>
        <a:lstStyle/>
        <a:p>
          <a:pPr>
            <a:defRPr sz="1100"/>
          </a:pPr>
          <a:endParaRPr lang="ru-RU"/>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Arial"/>
          <a:cs typeface="Arial"/>
        </a:defRPr>
      </a:pPr>
      <a:endParaRPr lang="ru-RU"/>
    </a:p>
  </c:txPr>
  <c:printSettings>
    <c:headerFooter alignWithMargins="0"/>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366724992709239E-2"/>
          <c:y val="4.5890513685789287E-2"/>
          <c:w val="0.81223972003499567"/>
          <c:h val="0.70832114735658047"/>
        </c:manualLayout>
      </c:layout>
      <c:lineChart>
        <c:grouping val="standard"/>
        <c:varyColors val="0"/>
        <c:ser>
          <c:idx val="0"/>
          <c:order val="0"/>
          <c:tx>
            <c:strRef>
              <c:f>'BLANK - Sales &amp; Profit Forecast'!$B$30</c:f>
              <c:strCache>
                <c:ptCount val="1"/>
                <c:pt idx="0">
                  <c:v>Dollar Sales</c:v>
                </c:pt>
              </c:strCache>
            </c:strRef>
          </c:tx>
          <c:spPr>
            <a:ln w="19050">
              <a:gradFill>
                <a:gsLst>
                  <a:gs pos="0">
                    <a:srgbClr val="92D050"/>
                  </a:gs>
                  <a:gs pos="100000">
                    <a:srgbClr val="00B050"/>
                  </a:gs>
                </a:gsLst>
                <a:lin ang="5400000" scaled="1"/>
              </a:gradFill>
              <a:prstDash val="solid"/>
            </a:ln>
            <a:effectLst>
              <a:outerShdw blurRad="50800" dist="38100" dir="8100000" algn="tr" rotWithShape="0">
                <a:schemeClr val="bg1">
                  <a:lumMod val="75000"/>
                  <a:alpha val="40000"/>
                </a:schemeClr>
              </a:outerShdw>
            </a:effectLst>
          </c:spPr>
          <c:marker>
            <c:symbol val="diamond"/>
            <c:size val="11"/>
            <c:spPr>
              <a:gradFill>
                <a:gsLst>
                  <a:gs pos="0">
                    <a:srgbClr val="92D050"/>
                  </a:gs>
                  <a:gs pos="100000">
                    <a:srgbClr val="00B050"/>
                  </a:gs>
                </a:gsLst>
                <a:lin ang="5400000" scaled="1"/>
              </a:gradFill>
              <a:ln w="3175">
                <a:solidFill>
                  <a:srgbClr val="00B050"/>
                </a:solidFill>
                <a:prstDash val="solid"/>
              </a:ln>
              <a:effectLst>
                <a:outerShdw blurRad="50800" dist="38100" dir="8100000" algn="tr" rotWithShape="0">
                  <a:schemeClr val="bg1">
                    <a:lumMod val="75000"/>
                    <a:alpha val="40000"/>
                  </a:schemeClr>
                </a:outerShdw>
              </a:effectLst>
            </c:spPr>
          </c:marker>
          <c:val>
            <c:numRef>
              <c:f>'BLANK - Sales &amp; Profit Forecast'!$C$30:$G$30</c:f>
              <c:numCache>
                <c:formatCode>"$"#,##0</c:formatCode>
                <c:ptCount val="5"/>
                <c:pt idx="0">
                  <c:v>1</c:v>
                </c:pt>
                <c:pt idx="1">
                  <c:v>2.9777165068316194</c:v>
                </c:pt>
                <c:pt idx="2">
                  <c:v>16.377440787573907</c:v>
                </c:pt>
                <c:pt idx="3">
                  <c:v>27.022777299496948</c:v>
                </c:pt>
                <c:pt idx="4">
                  <c:v>39.633406705928863</c:v>
                </c:pt>
              </c:numCache>
            </c:numRef>
          </c:val>
          <c:smooth val="0"/>
          <c:extLst>
            <c:ext xmlns:c16="http://schemas.microsoft.com/office/drawing/2014/chart" uri="{C3380CC4-5D6E-409C-BE32-E72D297353CC}">
              <c16:uniqueId val="{00000000-179B-4442-A7C8-FE91A0129602}"/>
            </c:ext>
          </c:extLst>
        </c:ser>
        <c:ser>
          <c:idx val="1"/>
          <c:order val="1"/>
          <c:tx>
            <c:strRef>
              <c:f>'BLANK - Sales &amp; Profit Forecast'!$B$31</c:f>
              <c:strCache>
                <c:ptCount val="1"/>
                <c:pt idx="0">
                  <c:v>Operating Income</c:v>
                </c:pt>
              </c:strCache>
            </c:strRef>
          </c:tx>
          <c:spPr>
            <a:ln w="25400">
              <a:gradFill>
                <a:gsLst>
                  <a:gs pos="0">
                    <a:srgbClr val="00B0F0"/>
                  </a:gs>
                  <a:gs pos="100000">
                    <a:srgbClr val="0070C0"/>
                  </a:gs>
                </a:gsLst>
                <a:lin ang="5400000" scaled="1"/>
              </a:gradFill>
              <a:prstDash val="solid"/>
            </a:ln>
            <a:effectLst>
              <a:outerShdw blurRad="50800" dist="38100" dir="8100000" algn="tr" rotWithShape="0">
                <a:schemeClr val="bg1">
                  <a:lumMod val="75000"/>
                  <a:alpha val="40000"/>
                </a:schemeClr>
              </a:outerShdw>
            </a:effectLst>
          </c:spPr>
          <c:marker>
            <c:symbol val="square"/>
            <c:size val="11"/>
            <c:spPr>
              <a:gradFill>
                <a:gsLst>
                  <a:gs pos="0">
                    <a:srgbClr val="00B0F0"/>
                  </a:gs>
                  <a:gs pos="100000">
                    <a:srgbClr val="0070C0"/>
                  </a:gs>
                </a:gsLst>
                <a:lin ang="5400000" scaled="1"/>
              </a:gradFill>
              <a:ln>
                <a:solidFill>
                  <a:srgbClr val="0070C0"/>
                </a:solidFill>
                <a:prstDash val="solid"/>
              </a:ln>
              <a:effectLst>
                <a:outerShdw blurRad="50800" dist="38100" dir="8100000" algn="tr" rotWithShape="0">
                  <a:schemeClr val="bg1">
                    <a:lumMod val="75000"/>
                    <a:alpha val="40000"/>
                  </a:schemeClr>
                </a:outerShdw>
              </a:effectLst>
            </c:spPr>
          </c:marker>
          <c:val>
            <c:numRef>
              <c:f>'BLANK - Sales &amp; Profit Forecast'!$C$31:$G$31</c:f>
              <c:numCache>
                <c:formatCode>"$"#,##0</c:formatCode>
                <c:ptCount val="5"/>
                <c:pt idx="0">
                  <c:v>-1</c:v>
                </c:pt>
                <c:pt idx="1">
                  <c:v>-0.85636864944104918</c:v>
                </c:pt>
                <c:pt idx="2">
                  <c:v>1.3603107483969328</c:v>
                </c:pt>
                <c:pt idx="3">
                  <c:v>4.7739752901438335</c:v>
                </c:pt>
                <c:pt idx="4">
                  <c:v>9.9999999999999982</c:v>
                </c:pt>
              </c:numCache>
            </c:numRef>
          </c:val>
          <c:smooth val="0"/>
          <c:extLst>
            <c:ext xmlns:c16="http://schemas.microsoft.com/office/drawing/2014/chart" uri="{C3380CC4-5D6E-409C-BE32-E72D297353CC}">
              <c16:uniqueId val="{00000001-179B-4442-A7C8-FE91A0129602}"/>
            </c:ext>
          </c:extLst>
        </c:ser>
        <c:dLbls>
          <c:showLegendKey val="0"/>
          <c:showVal val="0"/>
          <c:showCatName val="0"/>
          <c:showSerName val="0"/>
          <c:showPercent val="0"/>
          <c:showBubbleSize val="0"/>
        </c:dLbls>
        <c:marker val="1"/>
        <c:smooth val="0"/>
        <c:axId val="73680000"/>
        <c:axId val="73682304"/>
      </c:lineChart>
      <c:lineChart>
        <c:grouping val="standard"/>
        <c:varyColors val="0"/>
        <c:ser>
          <c:idx val="2"/>
          <c:order val="2"/>
          <c:tx>
            <c:strRef>
              <c:f>'BLANK - Sales &amp; Profit Forecast'!$B$32</c:f>
              <c:strCache>
                <c:ptCount val="1"/>
                <c:pt idx="0">
                  <c:v>Market Share</c:v>
                </c:pt>
              </c:strCache>
            </c:strRef>
          </c:tx>
          <c:spPr>
            <a:ln w="25400">
              <a:gradFill>
                <a:gsLst>
                  <a:gs pos="0">
                    <a:srgbClr val="FFC000"/>
                  </a:gs>
                  <a:gs pos="100000">
                    <a:schemeClr val="accent2">
                      <a:lumMod val="75000"/>
                    </a:schemeClr>
                  </a:gs>
                </a:gsLst>
                <a:lin ang="5400000" scaled="1"/>
              </a:gradFill>
              <a:prstDash val="solid"/>
            </a:ln>
            <a:effectLst>
              <a:outerShdw blurRad="50800" dist="38100" dir="8100000" algn="tr" rotWithShape="0">
                <a:schemeClr val="bg1">
                  <a:lumMod val="75000"/>
                  <a:alpha val="40000"/>
                </a:schemeClr>
              </a:outerShdw>
            </a:effectLst>
          </c:spPr>
          <c:marker>
            <c:symbol val="circle"/>
            <c:size val="11"/>
            <c:spPr>
              <a:gradFill>
                <a:gsLst>
                  <a:gs pos="0">
                    <a:srgbClr val="FFC000"/>
                  </a:gs>
                  <a:gs pos="100000">
                    <a:schemeClr val="accent2">
                      <a:lumMod val="75000"/>
                    </a:schemeClr>
                  </a:gs>
                </a:gsLst>
                <a:lin ang="5400000" scaled="1"/>
              </a:gradFill>
              <a:ln>
                <a:solidFill>
                  <a:schemeClr val="accent2">
                    <a:lumMod val="75000"/>
                  </a:schemeClr>
                </a:solidFill>
                <a:prstDash val="solid"/>
              </a:ln>
              <a:effectLst>
                <a:outerShdw blurRad="50800" dist="38100" dir="8100000" algn="tr" rotWithShape="0">
                  <a:schemeClr val="bg1">
                    <a:lumMod val="75000"/>
                    <a:alpha val="40000"/>
                  </a:schemeClr>
                </a:outerShdw>
              </a:effectLst>
            </c:spPr>
          </c:marker>
          <c:val>
            <c:numRef>
              <c:f>'BLANK - Sales &amp; Profit Forecast'!$C$32:$G$32</c:f>
              <c:numCache>
                <c:formatCode>0.00%</c:formatCode>
                <c:ptCount val="5"/>
                <c:pt idx="0">
                  <c:v>1</c:v>
                </c:pt>
                <c:pt idx="1">
                  <c:v>2.7070150062105629</c:v>
                </c:pt>
                <c:pt idx="2">
                  <c:v>13.535075031052813</c:v>
                </c:pt>
                <c:pt idx="3">
                  <c:v>20.302612546579219</c:v>
                </c:pt>
                <c:pt idx="4">
                  <c:v>27.070150062105625</c:v>
                </c:pt>
              </c:numCache>
            </c:numRef>
          </c:val>
          <c:smooth val="0"/>
          <c:extLst>
            <c:ext xmlns:c16="http://schemas.microsoft.com/office/drawing/2014/chart" uri="{C3380CC4-5D6E-409C-BE32-E72D297353CC}">
              <c16:uniqueId val="{00000002-179B-4442-A7C8-FE91A0129602}"/>
            </c:ext>
          </c:extLst>
        </c:ser>
        <c:dLbls>
          <c:showLegendKey val="0"/>
          <c:showVal val="0"/>
          <c:showCatName val="0"/>
          <c:showSerName val="0"/>
          <c:showPercent val="0"/>
          <c:showBubbleSize val="0"/>
        </c:dLbls>
        <c:marker val="1"/>
        <c:smooth val="0"/>
        <c:axId val="73684096"/>
        <c:axId val="73685632"/>
      </c:lineChart>
      <c:catAx>
        <c:axId val="73680000"/>
        <c:scaling>
          <c:orientation val="minMax"/>
        </c:scaling>
        <c:delete val="0"/>
        <c:axPos val="b"/>
        <c:title>
          <c:tx>
            <c:rich>
              <a:bodyPr/>
              <a:lstStyle/>
              <a:p>
                <a:pPr>
                  <a:defRPr/>
                </a:pPr>
                <a:r>
                  <a:rPr lang="en-US" b="1"/>
                  <a:t>YEARS</a:t>
                </a:r>
              </a:p>
            </c:rich>
          </c:tx>
          <c:layout>
            <c:manualLayout>
              <c:xMode val="edge"/>
              <c:yMode val="edge"/>
              <c:x val="0.46684674832312628"/>
              <c:y val="0.84480002499687534"/>
            </c:manualLayout>
          </c:layout>
          <c:overlay val="0"/>
          <c:spPr>
            <a:noFill/>
            <a:ln w="25400">
              <a:noFill/>
            </a:ln>
          </c:spPr>
        </c:title>
        <c:numFmt formatCode="General" sourceLinked="1"/>
        <c:majorTickMark val="out"/>
        <c:minorTickMark val="out"/>
        <c:tickLblPos val="nextTo"/>
        <c:spPr>
          <a:ln w="3175">
            <a:solidFill>
              <a:srgbClr val="000000"/>
            </a:solidFill>
            <a:prstDash val="solid"/>
          </a:ln>
        </c:spPr>
        <c:txPr>
          <a:bodyPr rot="0" vert="horz"/>
          <a:lstStyle/>
          <a:p>
            <a:pPr>
              <a:defRPr/>
            </a:pPr>
            <a:endParaRPr lang="ru-RU"/>
          </a:p>
        </c:txPr>
        <c:crossAx val="73682304"/>
        <c:crossesAt val="-400000"/>
        <c:auto val="1"/>
        <c:lblAlgn val="ctr"/>
        <c:lblOffset val="100"/>
        <c:tickLblSkip val="1"/>
        <c:tickMarkSkip val="1"/>
        <c:noMultiLvlLbl val="0"/>
      </c:catAx>
      <c:valAx>
        <c:axId val="73682304"/>
        <c:scaling>
          <c:orientation val="minMax"/>
        </c:scaling>
        <c:delete val="0"/>
        <c:axPos val="l"/>
        <c:majorGridlines>
          <c:spPr>
            <a:ln w="3175">
              <a:solidFill>
                <a:schemeClr val="bg1">
                  <a:lumMod val="75000"/>
                </a:schemeClr>
              </a:solidFill>
              <a:prstDash val="solid"/>
            </a:ln>
          </c:spPr>
        </c:majorGridlines>
        <c:numFmt formatCode="&quot;$&quot;#,##0" sourceLinked="1"/>
        <c:majorTickMark val="out"/>
        <c:minorTickMark val="none"/>
        <c:tickLblPos val="nextTo"/>
        <c:spPr>
          <a:ln w="3175">
            <a:solidFill>
              <a:srgbClr val="000000"/>
            </a:solidFill>
            <a:prstDash val="solid"/>
          </a:ln>
        </c:spPr>
        <c:txPr>
          <a:bodyPr rot="0" vert="horz"/>
          <a:lstStyle/>
          <a:p>
            <a:pPr>
              <a:defRPr/>
            </a:pPr>
            <a:endParaRPr lang="ru-RU"/>
          </a:p>
        </c:txPr>
        <c:crossAx val="73680000"/>
        <c:crosses val="autoZero"/>
        <c:crossBetween val="between"/>
      </c:valAx>
      <c:catAx>
        <c:axId val="73684096"/>
        <c:scaling>
          <c:orientation val="minMax"/>
        </c:scaling>
        <c:delete val="1"/>
        <c:axPos val="b"/>
        <c:majorTickMark val="out"/>
        <c:minorTickMark val="none"/>
        <c:tickLblPos val="nextTo"/>
        <c:crossAx val="73685632"/>
        <c:crosses val="autoZero"/>
        <c:auto val="1"/>
        <c:lblAlgn val="ctr"/>
        <c:lblOffset val="100"/>
        <c:noMultiLvlLbl val="0"/>
      </c:catAx>
      <c:valAx>
        <c:axId val="73685632"/>
        <c:scaling>
          <c:orientation val="minMax"/>
        </c:scaling>
        <c:delete val="0"/>
        <c:axPos val="r"/>
        <c:title>
          <c:tx>
            <c:rich>
              <a:bodyPr/>
              <a:lstStyle/>
              <a:p>
                <a:pPr>
                  <a:defRPr b="1"/>
                </a:pPr>
                <a:r>
                  <a:rPr lang="en-US" b="1"/>
                  <a:t>MARKET SHARE</a:t>
                </a:r>
              </a:p>
            </c:rich>
          </c:tx>
          <c:layout>
            <c:manualLayout>
              <c:xMode val="edge"/>
              <c:yMode val="edge"/>
              <c:x val="0.96932341790609522"/>
              <c:y val="0.32208598925134357"/>
            </c:manualLayout>
          </c:layout>
          <c:overlay val="0"/>
          <c:spPr>
            <a:noFill/>
            <a:ln w="25400">
              <a:noFill/>
            </a:ln>
          </c:spPr>
        </c:title>
        <c:numFmt formatCode="0.00%" sourceLinked="1"/>
        <c:majorTickMark val="cross"/>
        <c:minorTickMark val="none"/>
        <c:tickLblPos val="nextTo"/>
        <c:spPr>
          <a:ln w="3175">
            <a:solidFill>
              <a:srgbClr val="000000"/>
            </a:solidFill>
            <a:prstDash val="solid"/>
          </a:ln>
        </c:spPr>
        <c:txPr>
          <a:bodyPr rot="0" vert="horz"/>
          <a:lstStyle/>
          <a:p>
            <a:pPr>
              <a:defRPr/>
            </a:pPr>
            <a:endParaRPr lang="ru-RU"/>
          </a:p>
        </c:txPr>
        <c:crossAx val="73684096"/>
        <c:crosses val="max"/>
        <c:crossBetween val="between"/>
      </c:valAx>
      <c:spPr>
        <a:noFill/>
        <a:ln w="12700">
          <a:solidFill>
            <a:srgbClr val="808080"/>
          </a:solidFill>
          <a:prstDash val="solid"/>
        </a:ln>
      </c:spPr>
    </c:plotArea>
    <c:legend>
      <c:legendPos val="r"/>
      <c:layout>
        <c:manualLayout>
          <c:xMode val="edge"/>
          <c:yMode val="edge"/>
          <c:x val="0.25017341582302211"/>
          <c:y val="0.911674849467346"/>
          <c:w val="0.47907042869641298"/>
          <c:h val="6.8275127373784161E-2"/>
        </c:manualLayout>
      </c:layout>
      <c:overlay val="0"/>
      <c:spPr>
        <a:solidFill>
          <a:srgbClr val="FFFFFF"/>
        </a:solidFill>
        <a:ln w="3175">
          <a:noFill/>
          <a:prstDash val="solid"/>
        </a:ln>
      </c:spPr>
      <c:txPr>
        <a:bodyPr/>
        <a:lstStyle/>
        <a:p>
          <a:pPr>
            <a:defRPr sz="1100"/>
          </a:pPr>
          <a:endParaRPr lang="ru-RU"/>
        </a:p>
      </c:txPr>
    </c:legend>
    <c:plotVisOnly val="1"/>
    <c:dispBlanksAs val="gap"/>
    <c:showDLblsOverMax val="0"/>
  </c:chart>
  <c:spPr>
    <a:solidFill>
      <a:srgbClr val="FFFFFF"/>
    </a:solidFill>
    <a:ln w="3175">
      <a:noFill/>
      <a:prstDash val="solid"/>
    </a:ln>
  </c:spPr>
  <c:txPr>
    <a:bodyPr/>
    <a:lstStyle/>
    <a:p>
      <a:pPr>
        <a:defRPr sz="1050" b="0" i="0" u="none" strike="noStrike" baseline="0">
          <a:solidFill>
            <a:srgbClr val="000000"/>
          </a:solidFill>
          <a:latin typeface="Century Gothic" panose="020B0502020202020204" pitchFamily="34" charset="0"/>
          <a:ea typeface="Arial"/>
          <a:cs typeface="Arial"/>
        </a:defRPr>
      </a:pPr>
      <a:endParaRPr lang="ru-RU"/>
    </a:p>
  </c:txPr>
  <c:printSettings>
    <c:headerFooter alignWithMargins="0"/>
    <c:pageMargins b="1" l="0.75" r="0.75" t="1" header="0.5" footer="0.5"/>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545660959046782E-2"/>
          <c:y val="4.5890513685789287E-2"/>
          <c:w val="0.81192496771236944"/>
          <c:h val="0.71228940132483443"/>
        </c:manualLayout>
      </c:layout>
      <c:lineChart>
        <c:grouping val="standard"/>
        <c:varyColors val="0"/>
        <c:ser>
          <c:idx val="0"/>
          <c:order val="0"/>
          <c:tx>
            <c:strRef>
              <c:f>'BLANK - Sales &amp; Profit Forecast'!$B$36</c:f>
              <c:strCache>
                <c:ptCount val="1"/>
                <c:pt idx="0">
                  <c:v>Dollar Sales</c:v>
                </c:pt>
              </c:strCache>
            </c:strRef>
          </c:tx>
          <c:spPr>
            <a:ln w="25400">
              <a:gradFill>
                <a:gsLst>
                  <a:gs pos="0">
                    <a:srgbClr val="92D050"/>
                  </a:gs>
                  <a:gs pos="100000">
                    <a:srgbClr val="00B050"/>
                  </a:gs>
                </a:gsLst>
                <a:lin ang="5400000" scaled="1"/>
              </a:gradFill>
              <a:prstDash val="solid"/>
            </a:ln>
            <a:effectLst>
              <a:outerShdw blurRad="50800" dist="38100" dir="8100000" algn="tr" rotWithShape="0">
                <a:schemeClr val="bg1">
                  <a:lumMod val="75000"/>
                  <a:alpha val="40000"/>
                </a:schemeClr>
              </a:outerShdw>
            </a:effectLst>
          </c:spPr>
          <c:marker>
            <c:symbol val="diamond"/>
            <c:size val="11"/>
            <c:spPr>
              <a:gradFill>
                <a:gsLst>
                  <a:gs pos="0">
                    <a:srgbClr val="92D050"/>
                  </a:gs>
                  <a:gs pos="100000">
                    <a:srgbClr val="00B050"/>
                  </a:gs>
                </a:gsLst>
                <a:lin ang="5400000" scaled="1"/>
              </a:gradFill>
              <a:ln>
                <a:solidFill>
                  <a:srgbClr val="00B050"/>
                </a:solidFill>
                <a:prstDash val="solid"/>
              </a:ln>
              <a:effectLst>
                <a:outerShdw blurRad="50800" dist="38100" dir="8100000" algn="tr" rotWithShape="0">
                  <a:schemeClr val="bg1">
                    <a:lumMod val="75000"/>
                    <a:alpha val="40000"/>
                  </a:schemeClr>
                </a:outerShdw>
              </a:effectLst>
            </c:spPr>
          </c:marker>
          <c:val>
            <c:numRef>
              <c:f>'BLANK - Sales &amp; Profit Forecast'!$C$36:$G$36</c:f>
              <c:numCache>
                <c:formatCode>"$"#,##0</c:formatCode>
                <c:ptCount val="5"/>
                <c:pt idx="0">
                  <c:v>1</c:v>
                </c:pt>
                <c:pt idx="1">
                  <c:v>1.1000000000000003E-2</c:v>
                </c:pt>
                <c:pt idx="2">
                  <c:v>6.0500000000000012E-2</c:v>
                </c:pt>
                <c:pt idx="3">
                  <c:v>9.9825000000000039E-2</c:v>
                </c:pt>
                <c:pt idx="4">
                  <c:v>0.14641000000000007</c:v>
                </c:pt>
              </c:numCache>
            </c:numRef>
          </c:val>
          <c:smooth val="0"/>
          <c:extLst>
            <c:ext xmlns:c16="http://schemas.microsoft.com/office/drawing/2014/chart" uri="{C3380CC4-5D6E-409C-BE32-E72D297353CC}">
              <c16:uniqueId val="{00000000-93EB-6747-8384-319A3189420C}"/>
            </c:ext>
          </c:extLst>
        </c:ser>
        <c:ser>
          <c:idx val="1"/>
          <c:order val="1"/>
          <c:tx>
            <c:strRef>
              <c:f>'BLANK - Sales &amp; Profit Forecast'!$B$37</c:f>
              <c:strCache>
                <c:ptCount val="1"/>
                <c:pt idx="0">
                  <c:v>Operating Income</c:v>
                </c:pt>
              </c:strCache>
            </c:strRef>
          </c:tx>
          <c:spPr>
            <a:ln w="25400">
              <a:gradFill>
                <a:gsLst>
                  <a:gs pos="0">
                    <a:srgbClr val="00B0F0"/>
                  </a:gs>
                  <a:gs pos="100000">
                    <a:srgbClr val="0070C0"/>
                  </a:gs>
                </a:gsLst>
                <a:lin ang="5400000" scaled="1"/>
              </a:gradFill>
              <a:prstDash val="solid"/>
            </a:ln>
            <a:effectLst>
              <a:outerShdw blurRad="50800" dist="38100" dir="8100000" algn="tr" rotWithShape="0">
                <a:schemeClr val="bg1">
                  <a:lumMod val="75000"/>
                  <a:alpha val="40000"/>
                </a:schemeClr>
              </a:outerShdw>
            </a:effectLst>
          </c:spPr>
          <c:marker>
            <c:symbol val="square"/>
            <c:size val="11"/>
            <c:spPr>
              <a:gradFill>
                <a:gsLst>
                  <a:gs pos="0">
                    <a:srgbClr val="00B0F0"/>
                  </a:gs>
                  <a:gs pos="100000">
                    <a:srgbClr val="0070C0"/>
                  </a:gs>
                </a:gsLst>
                <a:lin ang="5400000" scaled="1"/>
              </a:gradFill>
              <a:ln>
                <a:solidFill>
                  <a:srgbClr val="0070C0"/>
                </a:solidFill>
                <a:prstDash val="solid"/>
              </a:ln>
              <a:effectLst>
                <a:outerShdw blurRad="50800" dist="38100" dir="8100000" algn="tr" rotWithShape="0">
                  <a:schemeClr val="bg1">
                    <a:lumMod val="75000"/>
                    <a:alpha val="40000"/>
                  </a:schemeClr>
                </a:outerShdw>
              </a:effectLst>
            </c:spPr>
          </c:marker>
          <c:val>
            <c:numRef>
              <c:f>'BLANK - Sales &amp; Profit Forecast'!$C$37:$G$37</c:f>
              <c:numCache>
                <c:formatCode>"$"#,##0</c:formatCode>
                <c:ptCount val="5"/>
                <c:pt idx="0">
                  <c:v>-1</c:v>
                </c:pt>
                <c:pt idx="1">
                  <c:v>-1.0991000000000002</c:v>
                </c:pt>
                <c:pt idx="2">
                  <c:v>-1.2005050000000002</c:v>
                </c:pt>
                <c:pt idx="3">
                  <c:v>-1.3084475750000004</c:v>
                </c:pt>
                <c:pt idx="4">
                  <c:v>-1.4217504010000006</c:v>
                </c:pt>
              </c:numCache>
            </c:numRef>
          </c:val>
          <c:smooth val="0"/>
          <c:extLst>
            <c:ext xmlns:c16="http://schemas.microsoft.com/office/drawing/2014/chart" uri="{C3380CC4-5D6E-409C-BE32-E72D297353CC}">
              <c16:uniqueId val="{00000001-93EB-6747-8384-319A3189420C}"/>
            </c:ext>
          </c:extLst>
        </c:ser>
        <c:dLbls>
          <c:showLegendKey val="0"/>
          <c:showVal val="0"/>
          <c:showCatName val="0"/>
          <c:showSerName val="0"/>
          <c:showPercent val="0"/>
          <c:showBubbleSize val="0"/>
        </c:dLbls>
        <c:marker val="1"/>
        <c:smooth val="0"/>
        <c:axId val="73955968"/>
        <c:axId val="73958528"/>
      </c:lineChart>
      <c:lineChart>
        <c:grouping val="standard"/>
        <c:varyColors val="0"/>
        <c:ser>
          <c:idx val="2"/>
          <c:order val="2"/>
          <c:tx>
            <c:strRef>
              <c:f>'BLANK - Sales &amp; Profit Forecast'!$B$38</c:f>
              <c:strCache>
                <c:ptCount val="1"/>
                <c:pt idx="0">
                  <c:v>Market Share</c:v>
                </c:pt>
              </c:strCache>
            </c:strRef>
          </c:tx>
          <c:spPr>
            <a:ln w="25400">
              <a:gradFill>
                <a:gsLst>
                  <a:gs pos="0">
                    <a:srgbClr val="FFC000"/>
                  </a:gs>
                  <a:gs pos="99000">
                    <a:schemeClr val="accent2">
                      <a:lumMod val="75000"/>
                    </a:schemeClr>
                  </a:gs>
                </a:gsLst>
                <a:lin ang="5400000" scaled="1"/>
              </a:gradFill>
              <a:prstDash val="solid"/>
            </a:ln>
            <a:effectLst>
              <a:outerShdw blurRad="50800" dist="38100" dir="8100000" algn="tr" rotWithShape="0">
                <a:schemeClr val="bg1">
                  <a:lumMod val="75000"/>
                  <a:alpha val="40000"/>
                </a:schemeClr>
              </a:outerShdw>
            </a:effectLst>
          </c:spPr>
          <c:marker>
            <c:symbol val="circle"/>
            <c:size val="11"/>
            <c:spPr>
              <a:gradFill>
                <a:gsLst>
                  <a:gs pos="0">
                    <a:srgbClr val="FFC000"/>
                  </a:gs>
                  <a:gs pos="99000">
                    <a:schemeClr val="accent2">
                      <a:lumMod val="75000"/>
                    </a:schemeClr>
                  </a:gs>
                </a:gsLst>
                <a:lin ang="5400000" scaled="1"/>
              </a:gradFill>
              <a:ln w="3175">
                <a:solidFill>
                  <a:schemeClr val="accent2">
                    <a:lumMod val="75000"/>
                  </a:schemeClr>
                </a:solidFill>
                <a:prstDash val="solid"/>
              </a:ln>
              <a:effectLst>
                <a:outerShdw blurRad="50800" dist="38100" dir="8100000" algn="tr" rotWithShape="0">
                  <a:schemeClr val="bg1">
                    <a:lumMod val="75000"/>
                    <a:alpha val="40000"/>
                  </a:schemeClr>
                </a:outerShdw>
              </a:effectLst>
            </c:spPr>
          </c:marker>
          <c:dPt>
            <c:idx val="2"/>
            <c:bubble3D val="0"/>
            <c:extLst>
              <c:ext xmlns:c16="http://schemas.microsoft.com/office/drawing/2014/chart" uri="{C3380CC4-5D6E-409C-BE32-E72D297353CC}">
                <c16:uniqueId val="{00000002-93EB-6747-8384-319A3189420C}"/>
              </c:ext>
            </c:extLst>
          </c:dPt>
          <c:val>
            <c:numRef>
              <c:f>'BLANK - Sales &amp; Profit Forecast'!$C$38:$G$38</c:f>
              <c:numCache>
                <c:formatCode>0.00%</c:formatCode>
                <c:ptCount val="5"/>
                <c:pt idx="0">
                  <c:v>1</c:v>
                </c:pt>
                <c:pt idx="1">
                  <c:v>1.0000000000000002E-2</c:v>
                </c:pt>
                <c:pt idx="2">
                  <c:v>0.05</c:v>
                </c:pt>
                <c:pt idx="3">
                  <c:v>7.5000000000000011E-2</c:v>
                </c:pt>
                <c:pt idx="4">
                  <c:v>0.1</c:v>
                </c:pt>
              </c:numCache>
            </c:numRef>
          </c:val>
          <c:smooth val="0"/>
          <c:extLst>
            <c:ext xmlns:c16="http://schemas.microsoft.com/office/drawing/2014/chart" uri="{C3380CC4-5D6E-409C-BE32-E72D297353CC}">
              <c16:uniqueId val="{00000003-93EB-6747-8384-319A3189420C}"/>
            </c:ext>
          </c:extLst>
        </c:ser>
        <c:dLbls>
          <c:showLegendKey val="0"/>
          <c:showVal val="0"/>
          <c:showCatName val="0"/>
          <c:showSerName val="0"/>
          <c:showPercent val="0"/>
          <c:showBubbleSize val="0"/>
        </c:dLbls>
        <c:marker val="1"/>
        <c:smooth val="0"/>
        <c:axId val="73960064"/>
        <c:axId val="73597312"/>
      </c:lineChart>
      <c:catAx>
        <c:axId val="73955968"/>
        <c:scaling>
          <c:orientation val="minMax"/>
        </c:scaling>
        <c:delete val="0"/>
        <c:axPos val="b"/>
        <c:title>
          <c:tx>
            <c:rich>
              <a:bodyPr/>
              <a:lstStyle/>
              <a:p>
                <a:pPr>
                  <a:defRPr/>
                </a:pPr>
                <a:r>
                  <a:rPr lang="en-US" b="1"/>
                  <a:t>YEARS</a:t>
                </a:r>
              </a:p>
            </c:rich>
          </c:tx>
          <c:layout>
            <c:manualLayout>
              <c:xMode val="edge"/>
              <c:yMode val="edge"/>
              <c:x val="0.4674827104945215"/>
              <c:y val="0.82099050118735162"/>
            </c:manualLayout>
          </c:layout>
          <c:overlay val="0"/>
          <c:spPr>
            <a:noFill/>
            <a:ln w="25400">
              <a:noFill/>
            </a:ln>
          </c:spPr>
        </c:title>
        <c:numFmt formatCode="General" sourceLinked="1"/>
        <c:majorTickMark val="out"/>
        <c:minorTickMark val="out"/>
        <c:tickLblPos val="nextTo"/>
        <c:spPr>
          <a:ln w="3175">
            <a:solidFill>
              <a:srgbClr val="000000"/>
            </a:solidFill>
            <a:prstDash val="solid"/>
          </a:ln>
        </c:spPr>
        <c:txPr>
          <a:bodyPr rot="0" vert="horz"/>
          <a:lstStyle/>
          <a:p>
            <a:pPr>
              <a:defRPr/>
            </a:pPr>
            <a:endParaRPr lang="ru-RU"/>
          </a:p>
        </c:txPr>
        <c:crossAx val="73958528"/>
        <c:crossesAt val="-400000"/>
        <c:auto val="1"/>
        <c:lblAlgn val="ctr"/>
        <c:lblOffset val="100"/>
        <c:tickLblSkip val="1"/>
        <c:tickMarkSkip val="1"/>
        <c:noMultiLvlLbl val="0"/>
      </c:catAx>
      <c:valAx>
        <c:axId val="73958528"/>
        <c:scaling>
          <c:orientation val="minMax"/>
        </c:scaling>
        <c:delete val="0"/>
        <c:axPos val="l"/>
        <c:majorGridlines>
          <c:spPr>
            <a:ln w="3175">
              <a:solidFill>
                <a:schemeClr val="bg1">
                  <a:lumMod val="75000"/>
                </a:schemeClr>
              </a:solidFill>
              <a:prstDash val="solid"/>
            </a:ln>
          </c:spPr>
        </c:majorGridlines>
        <c:numFmt formatCode="&quot;$&quot;#,##0" sourceLinked="1"/>
        <c:majorTickMark val="out"/>
        <c:minorTickMark val="none"/>
        <c:tickLblPos val="nextTo"/>
        <c:spPr>
          <a:ln w="3175">
            <a:solidFill>
              <a:srgbClr val="000000"/>
            </a:solidFill>
            <a:prstDash val="solid"/>
          </a:ln>
        </c:spPr>
        <c:txPr>
          <a:bodyPr rot="0" vert="horz"/>
          <a:lstStyle/>
          <a:p>
            <a:pPr>
              <a:defRPr/>
            </a:pPr>
            <a:endParaRPr lang="ru-RU"/>
          </a:p>
        </c:txPr>
        <c:crossAx val="73955968"/>
        <c:crosses val="autoZero"/>
        <c:crossBetween val="between"/>
      </c:valAx>
      <c:catAx>
        <c:axId val="73960064"/>
        <c:scaling>
          <c:orientation val="minMax"/>
        </c:scaling>
        <c:delete val="1"/>
        <c:axPos val="b"/>
        <c:majorTickMark val="out"/>
        <c:minorTickMark val="none"/>
        <c:tickLblPos val="nextTo"/>
        <c:crossAx val="73597312"/>
        <c:crosses val="autoZero"/>
        <c:auto val="1"/>
        <c:lblAlgn val="ctr"/>
        <c:lblOffset val="100"/>
        <c:noMultiLvlLbl val="0"/>
      </c:catAx>
      <c:valAx>
        <c:axId val="73597312"/>
        <c:scaling>
          <c:orientation val="minMax"/>
        </c:scaling>
        <c:delete val="0"/>
        <c:axPos val="r"/>
        <c:title>
          <c:tx>
            <c:rich>
              <a:bodyPr/>
              <a:lstStyle/>
              <a:p>
                <a:pPr>
                  <a:defRPr/>
                </a:pPr>
                <a:r>
                  <a:rPr lang="en-US" sz="1050" b="1"/>
                  <a:t>MARKET SHARE</a:t>
                </a:r>
              </a:p>
            </c:rich>
          </c:tx>
          <c:layout>
            <c:manualLayout>
              <c:xMode val="edge"/>
              <c:yMode val="edge"/>
              <c:x val="0.97190569928758908"/>
              <c:y val="0.31414948131483567"/>
            </c:manualLayout>
          </c:layout>
          <c:overlay val="0"/>
          <c:spPr>
            <a:noFill/>
            <a:ln w="25400">
              <a:noFill/>
            </a:ln>
          </c:spPr>
        </c:title>
        <c:numFmt formatCode="0.00%" sourceLinked="1"/>
        <c:majorTickMark val="cross"/>
        <c:minorTickMark val="none"/>
        <c:tickLblPos val="nextTo"/>
        <c:spPr>
          <a:ln w="3175">
            <a:solidFill>
              <a:srgbClr val="000000"/>
            </a:solidFill>
            <a:prstDash val="solid"/>
          </a:ln>
        </c:spPr>
        <c:txPr>
          <a:bodyPr rot="0" vert="horz"/>
          <a:lstStyle/>
          <a:p>
            <a:pPr>
              <a:defRPr/>
            </a:pPr>
            <a:endParaRPr lang="ru-RU"/>
          </a:p>
        </c:txPr>
        <c:crossAx val="73960064"/>
        <c:crosses val="max"/>
        <c:crossBetween val="between"/>
      </c:valAx>
      <c:spPr>
        <a:noFill/>
        <a:ln w="12700">
          <a:solidFill>
            <a:srgbClr val="808080"/>
          </a:solidFill>
          <a:prstDash val="solid"/>
        </a:ln>
      </c:spPr>
    </c:plotArea>
    <c:legend>
      <c:legendPos val="r"/>
      <c:layout>
        <c:manualLayout>
          <c:xMode val="edge"/>
          <c:yMode val="edge"/>
          <c:x val="0.20572157646960795"/>
          <c:y val="0.91202916756028063"/>
          <c:w val="0.56697902345540141"/>
          <c:h val="6.8002083397162849E-2"/>
        </c:manualLayout>
      </c:layout>
      <c:overlay val="0"/>
      <c:spPr>
        <a:solidFill>
          <a:srgbClr val="FFFFFF"/>
        </a:solidFill>
        <a:ln w="3175">
          <a:noFill/>
          <a:prstDash val="solid"/>
        </a:ln>
      </c:spPr>
      <c:txPr>
        <a:bodyPr/>
        <a:lstStyle/>
        <a:p>
          <a:pPr>
            <a:defRPr sz="1100"/>
          </a:pPr>
          <a:endParaRPr lang="ru-RU"/>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Arial"/>
          <a:cs typeface="Arial"/>
        </a:defRPr>
      </a:pPr>
      <a:endParaRPr lang="ru-RU"/>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bit.ly/34kIMn4"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50800</xdr:colOff>
      <xdr:row>40</xdr:row>
      <xdr:rowOff>63500</xdr:rowOff>
    </xdr:from>
    <xdr:to>
      <xdr:col>6</xdr:col>
      <xdr:colOff>1424940</xdr:colOff>
      <xdr:row>40</xdr:row>
      <xdr:rowOff>3263900</xdr:rowOff>
    </xdr:to>
    <xdr:graphicFrame macro="">
      <xdr:nvGraphicFramePr>
        <xdr:cNvPr id="2" name="Chart 2">
          <a:extLst>
            <a:ext uri="{FF2B5EF4-FFF2-40B4-BE49-F238E27FC236}">
              <a16:creationId xmlns:a16="http://schemas.microsoft.com/office/drawing/2014/main" id="{B63539E6-BD9A-B64B-A87E-410E71F98A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50800</xdr:colOff>
      <xdr:row>43</xdr:row>
      <xdr:rowOff>46567</xdr:rowOff>
    </xdr:from>
    <xdr:to>
      <xdr:col>6</xdr:col>
      <xdr:colOff>1424940</xdr:colOff>
      <xdr:row>43</xdr:row>
      <xdr:rowOff>3246967</xdr:rowOff>
    </xdr:to>
    <xdr:graphicFrame macro="">
      <xdr:nvGraphicFramePr>
        <xdr:cNvPr id="3" name="Chart 3">
          <a:extLst>
            <a:ext uri="{FF2B5EF4-FFF2-40B4-BE49-F238E27FC236}">
              <a16:creationId xmlns:a16="http://schemas.microsoft.com/office/drawing/2014/main" id="{4F6D2A85-58ED-204B-8217-F493F9F06B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38100</xdr:colOff>
      <xdr:row>0</xdr:row>
      <xdr:rowOff>76200</xdr:rowOff>
    </xdr:from>
    <xdr:to>
      <xdr:col>7</xdr:col>
      <xdr:colOff>0</xdr:colOff>
      <xdr:row>0</xdr:row>
      <xdr:rowOff>469226</xdr:rowOff>
    </xdr:to>
    <xdr:pic>
      <xdr:nvPicPr>
        <xdr:cNvPr id="6" name="Picture 5">
          <a:hlinkClick xmlns:r="http://schemas.openxmlformats.org/officeDocument/2006/relationships" r:id="rId3"/>
          <a:extLst>
            <a:ext uri="{FF2B5EF4-FFF2-40B4-BE49-F238E27FC236}">
              <a16:creationId xmlns:a16="http://schemas.microsoft.com/office/drawing/2014/main" id="{387F58CF-26A3-E941-B597-E447A214A690}"/>
            </a:ext>
          </a:extLst>
        </xdr:cNvPr>
        <xdr:cNvPicPr>
          <a:picLocks noChangeAspect="1"/>
        </xdr:cNvPicPr>
      </xdr:nvPicPr>
      <xdr:blipFill>
        <a:blip xmlns:r="http://schemas.openxmlformats.org/officeDocument/2006/relationships" r:embed="rId4"/>
        <a:stretch>
          <a:fillRect/>
        </a:stretch>
      </xdr:blipFill>
      <xdr:spPr>
        <a:xfrm>
          <a:off x="8089900" y="76200"/>
          <a:ext cx="2832100" cy="3930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50800</xdr:colOff>
      <xdr:row>40</xdr:row>
      <xdr:rowOff>63500</xdr:rowOff>
    </xdr:from>
    <xdr:to>
      <xdr:col>6</xdr:col>
      <xdr:colOff>1424940</xdr:colOff>
      <xdr:row>40</xdr:row>
      <xdr:rowOff>3263900</xdr:rowOff>
    </xdr:to>
    <xdr:graphicFrame macro="">
      <xdr:nvGraphicFramePr>
        <xdr:cNvPr id="2" name="Chart 2">
          <a:extLst>
            <a:ext uri="{FF2B5EF4-FFF2-40B4-BE49-F238E27FC236}">
              <a16:creationId xmlns:a16="http://schemas.microsoft.com/office/drawing/2014/main" id="{46D580AF-F7DA-FD40-8CBF-EB66D0520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50800</xdr:colOff>
      <xdr:row>43</xdr:row>
      <xdr:rowOff>46567</xdr:rowOff>
    </xdr:from>
    <xdr:to>
      <xdr:col>6</xdr:col>
      <xdr:colOff>1424940</xdr:colOff>
      <xdr:row>43</xdr:row>
      <xdr:rowOff>3246967</xdr:rowOff>
    </xdr:to>
    <xdr:graphicFrame macro="">
      <xdr:nvGraphicFramePr>
        <xdr:cNvPr id="3" name="Chart 3">
          <a:extLst>
            <a:ext uri="{FF2B5EF4-FFF2-40B4-BE49-F238E27FC236}">
              <a16:creationId xmlns:a16="http://schemas.microsoft.com/office/drawing/2014/main" id="{546EC831-84CE-E246-B069-43662E38BB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4kIMn4"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IH46"/>
  <sheetViews>
    <sheetView showGridLines="0" tabSelected="1" zoomScaleNormal="100" workbookViewId="0">
      <pane ySplit="2" topLeftCell="A3" activePane="bottomLeft" state="frozen"/>
      <selection pane="bottomLeft" activeCell="B46" sqref="B46:G46"/>
    </sheetView>
  </sheetViews>
  <sheetFormatPr defaultColWidth="8.83203125" defaultRowHeight="14" x14ac:dyDescent="0.3"/>
  <cols>
    <col min="1" max="1" width="3.33203125" style="8" customWidth="1"/>
    <col min="2" max="2" width="45.83203125" style="9" customWidth="1"/>
    <col min="3" max="7" width="18.83203125" style="9" customWidth="1"/>
    <col min="8" max="8" width="3.33203125" style="8" customWidth="1"/>
    <col min="9" max="16384" width="8.83203125" style="8"/>
  </cols>
  <sheetData>
    <row r="1" spans="1:242" s="3" customFormat="1" ht="45" customHeight="1" x14ac:dyDescent="0.35">
      <c r="A1" s="4"/>
      <c r="B1" s="5" t="s">
        <v>7</v>
      </c>
      <c r="D1"/>
      <c r="E1"/>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row>
    <row r="2" spans="1:242" s="3" customFormat="1" ht="20" customHeight="1" x14ac:dyDescent="0.25">
      <c r="A2" s="4"/>
      <c r="B2" s="6" t="s">
        <v>2</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row>
    <row r="3" spans="1:242" s="10" customFormat="1" ht="25" customHeight="1" x14ac:dyDescent="0.35">
      <c r="B3" s="25" t="s">
        <v>9</v>
      </c>
      <c r="C3" s="26"/>
      <c r="D3" s="22"/>
      <c r="E3" s="22"/>
      <c r="F3" s="22"/>
      <c r="G3" s="22"/>
    </row>
    <row r="4" spans="1:242" s="10" customFormat="1" ht="35" customHeight="1" x14ac:dyDescent="0.35">
      <c r="B4" s="32" t="s">
        <v>20</v>
      </c>
      <c r="C4" s="50" t="s">
        <v>16</v>
      </c>
    </row>
    <row r="5" spans="1:242" s="13" customFormat="1" ht="35" customHeight="1" x14ac:dyDescent="0.35">
      <c r="B5" s="32" t="s">
        <v>21</v>
      </c>
      <c r="C5" s="48">
        <v>1000</v>
      </c>
    </row>
    <row r="6" spans="1:242" s="10" customFormat="1" ht="35" customHeight="1" x14ac:dyDescent="0.35">
      <c r="B6" s="32" t="s">
        <v>39</v>
      </c>
      <c r="C6" s="29">
        <v>195</v>
      </c>
    </row>
    <row r="7" spans="1:242" s="10" customFormat="1" ht="35" customHeight="1" x14ac:dyDescent="0.35">
      <c r="B7" s="32" t="s">
        <v>22</v>
      </c>
      <c r="C7" s="30">
        <v>2.8000000000000001E-2</v>
      </c>
    </row>
    <row r="8" spans="1:242" s="10" customFormat="1" ht="35" customHeight="1" x14ac:dyDescent="0.35">
      <c r="B8" s="32" t="s">
        <v>23</v>
      </c>
      <c r="C8" s="31">
        <v>4000000</v>
      </c>
    </row>
    <row r="9" spans="1:242" s="10" customFormat="1" ht="35" customHeight="1" x14ac:dyDescent="0.35">
      <c r="B9" s="32" t="s">
        <v>24</v>
      </c>
      <c r="C9" s="30">
        <v>7.4999999999999997E-2</v>
      </c>
    </row>
    <row r="10" spans="1:242" s="10" customFormat="1" ht="35" customHeight="1" x14ac:dyDescent="0.35">
      <c r="B10" s="32" t="s">
        <v>25</v>
      </c>
      <c r="C10" s="29">
        <v>50</v>
      </c>
    </row>
    <row r="11" spans="1:242" s="10" customFormat="1" ht="35" customHeight="1" x14ac:dyDescent="0.35">
      <c r="B11" s="32" t="s">
        <v>26</v>
      </c>
      <c r="C11" s="30">
        <v>0.05</v>
      </c>
    </row>
    <row r="12" spans="1:242" s="10" customFormat="1" ht="35" customHeight="1" x14ac:dyDescent="0.35">
      <c r="B12" s="32" t="s">
        <v>27</v>
      </c>
      <c r="C12" s="31">
        <v>157000</v>
      </c>
    </row>
    <row r="13" spans="1:242" s="10" customFormat="1" ht="35" customHeight="1" x14ac:dyDescent="0.35">
      <c r="B13" s="32" t="s">
        <v>28</v>
      </c>
      <c r="C13" s="30">
        <v>2.75E-2</v>
      </c>
    </row>
    <row r="14" spans="1:242" s="10" customFormat="1" ht="35" customHeight="1" x14ac:dyDescent="0.35">
      <c r="B14" s="32" t="s">
        <v>29</v>
      </c>
      <c r="C14" s="31">
        <v>2000000</v>
      </c>
    </row>
    <row r="15" spans="1:242" s="10" customFormat="1" ht="35" customHeight="1" x14ac:dyDescent="0.35">
      <c r="B15" s="32" t="s">
        <v>30</v>
      </c>
      <c r="C15" s="30">
        <v>2.4E-2</v>
      </c>
    </row>
    <row r="16" spans="1:242" ht="18.75" customHeight="1" x14ac:dyDescent="0.25">
      <c r="B16" s="27"/>
      <c r="C16" s="28"/>
      <c r="D16" s="8"/>
      <c r="E16" s="8"/>
      <c r="F16" s="8"/>
      <c r="G16" s="8"/>
    </row>
    <row r="17" spans="2:7" s="10" customFormat="1" ht="25" customHeight="1" x14ac:dyDescent="0.35">
      <c r="B17" s="34" t="s">
        <v>10</v>
      </c>
      <c r="C17" s="35" t="s">
        <v>11</v>
      </c>
      <c r="D17" s="35" t="s">
        <v>12</v>
      </c>
      <c r="E17" s="35" t="s">
        <v>13</v>
      </c>
      <c r="F17" s="35" t="s">
        <v>14</v>
      </c>
      <c r="G17" s="35" t="s">
        <v>15</v>
      </c>
    </row>
    <row r="18" spans="2:7" s="10" customFormat="1" ht="25" customHeight="1" x14ac:dyDescent="0.35">
      <c r="B18" s="33" t="s">
        <v>6</v>
      </c>
      <c r="C18" s="21"/>
      <c r="D18" s="21"/>
      <c r="E18" s="21"/>
      <c r="F18" s="21"/>
      <c r="G18" s="21"/>
    </row>
    <row r="19" spans="2:7" s="10" customFormat="1" ht="25" customHeight="1" x14ac:dyDescent="0.35">
      <c r="B19" s="33" t="s">
        <v>5</v>
      </c>
      <c r="C19" s="18" t="s">
        <v>4</v>
      </c>
      <c r="D19" s="19">
        <v>0.1</v>
      </c>
      <c r="E19" s="19">
        <v>0.5</v>
      </c>
      <c r="F19" s="19">
        <v>0.75</v>
      </c>
      <c r="G19" s="20">
        <v>1</v>
      </c>
    </row>
    <row r="21" spans="2:7" s="10" customFormat="1" ht="18.75" customHeight="1" x14ac:dyDescent="0.35">
      <c r="B21" s="17" t="s">
        <v>8</v>
      </c>
      <c r="C21" s="12"/>
      <c r="D21" s="12"/>
      <c r="E21" s="12"/>
      <c r="F21" s="12"/>
      <c r="G21" s="11" t="s">
        <v>3</v>
      </c>
    </row>
    <row r="22" spans="2:7" s="10" customFormat="1" ht="25" customHeight="1" x14ac:dyDescent="0.35">
      <c r="B22" s="37" t="s">
        <v>9</v>
      </c>
      <c r="C22" s="36" t="s">
        <v>11</v>
      </c>
      <c r="D22" s="36" t="s">
        <v>12</v>
      </c>
      <c r="E22" s="36" t="s">
        <v>13</v>
      </c>
      <c r="F22" s="36" t="s">
        <v>14</v>
      </c>
      <c r="G22" s="36" t="s">
        <v>15</v>
      </c>
    </row>
    <row r="23" spans="2:7" s="10" customFormat="1" ht="25" customHeight="1" x14ac:dyDescent="0.35">
      <c r="B23" s="38" t="s">
        <v>31</v>
      </c>
      <c r="C23" s="39">
        <f>'Product Sales &amp; Profit Forecast'!C6</f>
        <v>195</v>
      </c>
      <c r="D23" s="39">
        <f>C23*(1+'Product Sales &amp; Profit Forecast'!$C$7)</f>
        <v>200.46</v>
      </c>
      <c r="E23" s="39">
        <f>D23*(1+'Product Sales &amp; Profit Forecast'!$C$7)</f>
        <v>206.07288000000003</v>
      </c>
      <c r="F23" s="39">
        <f>E23*(1+'Product Sales &amp; Profit Forecast'!$C$7)</f>
        <v>211.84292064000005</v>
      </c>
      <c r="G23" s="39">
        <f>F23*(1+'Product Sales &amp; Profit Forecast'!$C$7)</f>
        <v>217.77452241792005</v>
      </c>
    </row>
    <row r="24" spans="2:7" s="10" customFormat="1" ht="25" customHeight="1" x14ac:dyDescent="0.35">
      <c r="B24" s="38" t="s">
        <v>32</v>
      </c>
      <c r="C24" s="39">
        <f>'Product Sales &amp; Profit Forecast'!C10</f>
        <v>50</v>
      </c>
      <c r="D24" s="39">
        <f>C24*(1+'Product Sales &amp; Profit Forecast'!$C$11)</f>
        <v>52.5</v>
      </c>
      <c r="E24" s="39">
        <f>D24*(1+'Product Sales &amp; Profit Forecast'!$C$11)</f>
        <v>55.125</v>
      </c>
      <c r="F24" s="39">
        <f>E24*(1+'Product Sales &amp; Profit Forecast'!$C$11)</f>
        <v>57.881250000000001</v>
      </c>
      <c r="G24" s="39">
        <f>F24*(1+'Product Sales &amp; Profit Forecast'!$C$11)</f>
        <v>60.775312500000005</v>
      </c>
    </row>
    <row r="25" spans="2:7" s="10" customFormat="1" ht="25" customHeight="1" x14ac:dyDescent="0.35">
      <c r="B25" s="38" t="s">
        <v>33</v>
      </c>
      <c r="C25" s="40">
        <f>'Product Sales &amp; Profit Forecast'!C12</f>
        <v>157000</v>
      </c>
      <c r="D25" s="40">
        <f>C25*(1+'Product Sales &amp; Profit Forecast'!$C$13)</f>
        <v>161317.5</v>
      </c>
      <c r="E25" s="40">
        <f>D25*(1+'Product Sales &amp; Profit Forecast'!$C$13)</f>
        <v>165753.73125000001</v>
      </c>
      <c r="F25" s="40">
        <f>E25*(1+'Product Sales &amp; Profit Forecast'!$C$13)</f>
        <v>170311.95885937504</v>
      </c>
      <c r="G25" s="40">
        <f>F25*(1+'Product Sales &amp; Profit Forecast'!$C$13)</f>
        <v>174995.53772800785</v>
      </c>
    </row>
    <row r="26" spans="2:7" s="10" customFormat="1" ht="25" customHeight="1" x14ac:dyDescent="0.35">
      <c r="B26" s="38" t="s">
        <v>34</v>
      </c>
      <c r="C26" s="40">
        <f>'Product Sales &amp; Profit Forecast'!C8</f>
        <v>4000000</v>
      </c>
      <c r="D26" s="40">
        <f>C26*(1+'Product Sales &amp; Profit Forecast'!$C$9)</f>
        <v>4300000</v>
      </c>
      <c r="E26" s="40">
        <f>D26*(1+'Product Sales &amp; Profit Forecast'!$C$9)</f>
        <v>4622500</v>
      </c>
      <c r="F26" s="40">
        <f>E26*(1+'Product Sales &amp; Profit Forecast'!$C$9)</f>
        <v>4969187.5</v>
      </c>
      <c r="G26" s="40">
        <f>F26*(1+'Product Sales &amp; Profit Forecast'!$C$9)</f>
        <v>5341876.5625</v>
      </c>
    </row>
    <row r="27" spans="2:7" s="16" customFormat="1" ht="12.5" x14ac:dyDescent="0.25">
      <c r="B27" s="23"/>
      <c r="C27" s="24"/>
      <c r="D27" s="24"/>
      <c r="E27" s="24"/>
      <c r="F27" s="24"/>
      <c r="G27" s="24"/>
    </row>
    <row r="28" spans="2:7" s="10" customFormat="1" ht="25" customHeight="1" x14ac:dyDescent="0.35">
      <c r="B28" s="41" t="s">
        <v>17</v>
      </c>
      <c r="C28" s="42"/>
      <c r="D28" s="42"/>
      <c r="E28" s="42"/>
      <c r="F28" s="42"/>
      <c r="G28" s="42"/>
    </row>
    <row r="29" spans="2:7" s="10" customFormat="1" ht="25" customHeight="1" x14ac:dyDescent="0.35">
      <c r="B29" s="43" t="s">
        <v>35</v>
      </c>
      <c r="C29" s="44">
        <f>'Product Sales &amp; Profit Forecast'!C5</f>
        <v>1000</v>
      </c>
      <c r="D29" s="44">
        <f>'Product Sales &amp; Profit Forecast'!D19*$G$29</f>
        <v>1385.354447875952</v>
      </c>
      <c r="E29" s="44">
        <f>'Product Sales &amp; Profit Forecast'!E19*$G$29</f>
        <v>6926.7722393797594</v>
      </c>
      <c r="F29" s="44">
        <f>'Product Sales &amp; Profit Forecast'!F19*$G$29</f>
        <v>10390.158359069639</v>
      </c>
      <c r="G29" s="44">
        <f>(G25+'Product Sales &amp; Profit Forecast'!C14)/(G23-G24)</f>
        <v>13853.544478759519</v>
      </c>
    </row>
    <row r="30" spans="2:7" s="10" customFormat="1" ht="25" customHeight="1" x14ac:dyDescent="0.35">
      <c r="B30" s="43" t="s">
        <v>36</v>
      </c>
      <c r="C30" s="45">
        <f>C29*C23</f>
        <v>195000</v>
      </c>
      <c r="D30" s="45">
        <f>D29*D23</f>
        <v>277708.15262121335</v>
      </c>
      <c r="E30" s="45">
        <f>E29*E23</f>
        <v>1427419.9044730365</v>
      </c>
      <c r="F30" s="45">
        <f>F29*F23</f>
        <v>2201081.4926974229</v>
      </c>
      <c r="G30" s="45">
        <f>G29*G23</f>
        <v>3016949.0326572675</v>
      </c>
    </row>
    <row r="31" spans="2:7" s="10" customFormat="1" ht="25" customHeight="1" x14ac:dyDescent="0.35">
      <c r="B31" s="43" t="s">
        <v>37</v>
      </c>
      <c r="C31" s="45">
        <f>C30-(C29*C24)-C25</f>
        <v>-12000</v>
      </c>
      <c r="D31" s="45">
        <f>D30-(D29*D24)-D25</f>
        <v>43659.544107725873</v>
      </c>
      <c r="E31" s="45">
        <f>E30-(E29*E24)-E25</f>
        <v>879827.85352722742</v>
      </c>
      <c r="F31" s="45">
        <f>F30-(F29*F24)-F25</f>
        <v>1429374.1803171483</v>
      </c>
      <c r="G31" s="45">
        <f>G30-(G29*G24)-G25</f>
        <v>2000000</v>
      </c>
    </row>
    <row r="32" spans="2:7" s="10" customFormat="1" ht="25" customHeight="1" x14ac:dyDescent="0.35">
      <c r="B32" s="43" t="s">
        <v>38</v>
      </c>
      <c r="C32" s="46">
        <f>C30/C26</f>
        <v>4.8750000000000002E-2</v>
      </c>
      <c r="D32" s="46">
        <f>D30/D26</f>
        <v>6.4583291307258914E-2</v>
      </c>
      <c r="E32" s="46">
        <f>E30/E26</f>
        <v>0.30879824866912636</v>
      </c>
      <c r="F32" s="46">
        <f>F30/F26</f>
        <v>0.44294595297469108</v>
      </c>
      <c r="G32" s="46">
        <f>G30/G26</f>
        <v>0.56477325849052085</v>
      </c>
    </row>
    <row r="33" spans="2:7" s="16" customFormat="1" ht="12.5" x14ac:dyDescent="0.25">
      <c r="B33" s="23"/>
      <c r="C33" s="24"/>
      <c r="D33" s="24"/>
      <c r="E33" s="24"/>
      <c r="F33" s="24"/>
      <c r="G33" s="24"/>
    </row>
    <row r="34" spans="2:7" s="10" customFormat="1" ht="25" customHeight="1" x14ac:dyDescent="0.35">
      <c r="B34" s="41" t="s">
        <v>18</v>
      </c>
      <c r="C34" s="42"/>
      <c r="D34" s="42"/>
      <c r="E34" s="42"/>
      <c r="F34" s="42"/>
      <c r="G34" s="42"/>
    </row>
    <row r="35" spans="2:7" s="10" customFormat="1" ht="25" customHeight="1" x14ac:dyDescent="0.35">
      <c r="B35" s="43" t="s">
        <v>35</v>
      </c>
      <c r="C35" s="44">
        <f>'Product Sales &amp; Profit Forecast'!C5</f>
        <v>1000</v>
      </c>
      <c r="D35" s="44">
        <f>'Product Sales &amp; Profit Forecast'!D19*$G$35</f>
        <v>58.870540078131</v>
      </c>
      <c r="E35" s="44">
        <f>'Product Sales &amp; Profit Forecast'!E19*$G$35</f>
        <v>294.352700390655</v>
      </c>
      <c r="F35" s="44">
        <f>'Product Sales &amp; Profit Forecast'!F19*$G$35</f>
        <v>441.52905058598253</v>
      </c>
      <c r="G35" s="44">
        <f>G36/G23</f>
        <v>588.70540078131</v>
      </c>
    </row>
    <row r="36" spans="2:7" s="10" customFormat="1" ht="25" customHeight="1" x14ac:dyDescent="0.35">
      <c r="B36" s="43" t="s">
        <v>36</v>
      </c>
      <c r="C36" s="47">
        <f>C23*C29</f>
        <v>195000</v>
      </c>
      <c r="D36" s="47">
        <f>D35*D23</f>
        <v>11801.188464062141</v>
      </c>
      <c r="E36" s="47">
        <f>E35*E23</f>
        <v>60658.10870527941</v>
      </c>
      <c r="F36" s="47">
        <f>F35*F23</f>
        <v>93534.803623540865</v>
      </c>
      <c r="G36" s="47">
        <f>'Product Sales &amp; Profit Forecast'!C15*G26</f>
        <v>128205.03750000001</v>
      </c>
    </row>
    <row r="37" spans="2:7" s="10" customFormat="1" ht="25" customHeight="1" x14ac:dyDescent="0.35">
      <c r="B37" s="43" t="s">
        <v>37</v>
      </c>
      <c r="C37" s="45">
        <f>C36-(C35*C24)-C25</f>
        <v>-12000</v>
      </c>
      <c r="D37" s="45">
        <f>D36-(D35*D24)-D25</f>
        <v>-152607.01489003975</v>
      </c>
      <c r="E37" s="45">
        <f>E36-(E35*E24)-E25</f>
        <v>-121321.81515375545</v>
      </c>
      <c r="F37" s="45">
        <f>F36-(F35*F24)-F25</f>
        <v>-102333.40859506407</v>
      </c>
      <c r="G37" s="45">
        <f>G36-(G35*G24)-G25</f>
        <v>-82569.254930929717</v>
      </c>
    </row>
    <row r="38" spans="2:7" s="10" customFormat="1" ht="25" customHeight="1" x14ac:dyDescent="0.35">
      <c r="B38" s="43" t="s">
        <v>38</v>
      </c>
      <c r="C38" s="46">
        <f>C36/C26</f>
        <v>4.8750000000000002E-2</v>
      </c>
      <c r="D38" s="46">
        <f>D36/D26</f>
        <v>2.7444624335028235E-3</v>
      </c>
      <c r="E38" s="46">
        <f>E36/E26</f>
        <v>1.3122359914608851E-2</v>
      </c>
      <c r="F38" s="46">
        <f>F36/F26</f>
        <v>1.8822957198443582E-2</v>
      </c>
      <c r="G38" s="46">
        <f>G36/G26</f>
        <v>2.4E-2</v>
      </c>
    </row>
    <row r="39" spans="2:7" s="16" customFormat="1" ht="12.5" x14ac:dyDescent="0.25"/>
    <row r="40" spans="2:7" s="13" customFormat="1" ht="25" customHeight="1" x14ac:dyDescent="0.35">
      <c r="B40" s="14" t="str">
        <f>CONCATENATE("Scenario 1: ",'Product Sales &amp; Profit Forecast'!C4," Sales and Profit Analysis")</f>
        <v>Scenario 1: PRODUCT 11B Sales and Profit Analysis</v>
      </c>
      <c r="C40" s="15"/>
    </row>
    <row r="41" spans="2:7" ht="259" customHeight="1" x14ac:dyDescent="0.3"/>
    <row r="42" spans="2:7" x14ac:dyDescent="0.3">
      <c r="B42" s="49"/>
      <c r="C42" s="49"/>
      <c r="D42" s="49"/>
      <c r="E42" s="49"/>
      <c r="F42" s="49"/>
      <c r="G42" s="49"/>
    </row>
    <row r="43" spans="2:7" s="13" customFormat="1" ht="25" customHeight="1" x14ac:dyDescent="0.35">
      <c r="B43" s="14" t="str">
        <f>CONCATENATE("Scenario 2: ",'Product Sales &amp; Profit Forecast'!C4," Sales and Profit Analysis")</f>
        <v>Scenario 2: PRODUCT 11B Sales and Profit Analysis</v>
      </c>
      <c r="C43" s="15"/>
    </row>
    <row r="44" spans="2:7" ht="259" customHeight="1" x14ac:dyDescent="0.25">
      <c r="B44" s="8"/>
      <c r="C44" s="8"/>
      <c r="D44" s="8"/>
      <c r="E44" s="8"/>
      <c r="F44" s="8"/>
      <c r="G44" s="8"/>
    </row>
    <row r="46" spans="2:7" s="7" customFormat="1" ht="50" customHeight="1" x14ac:dyDescent="0.35">
      <c r="B46" s="51" t="s">
        <v>1</v>
      </c>
      <c r="C46" s="51"/>
      <c r="D46" s="51"/>
      <c r="E46" s="51"/>
      <c r="F46" s="51"/>
      <c r="G46" s="51"/>
    </row>
  </sheetData>
  <mergeCells count="1">
    <mergeCell ref="B46:G46"/>
  </mergeCells>
  <phoneticPr fontId="7" type="noConversion"/>
  <hyperlinks>
    <hyperlink ref="B46:G46" r:id="rId1" display="CLICK HERE TO CREATE IN SMARTSHEET" xr:uid="{564F5715-14F5-4495-BE93-83B204B331C0}"/>
  </hyperlinks>
  <pageMargins left="0.3" right="0.3" top="0.3" bottom="0.3" header="0" footer="0"/>
  <pageSetup paperSize="7" scale="84" fitToHeight="0" orientation="landscape" horizontalDpi="300" verticalDpi="300"/>
  <headerFooter alignWithMargins="0"/>
  <rowBreaks count="1" manualBreakCount="1">
    <brk id="3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IH44"/>
  <sheetViews>
    <sheetView showGridLines="0" topLeftCell="A17" zoomScaleNormal="100" workbookViewId="0">
      <selection activeCell="B6" sqref="B6"/>
    </sheetView>
  </sheetViews>
  <sheetFormatPr defaultColWidth="8.83203125" defaultRowHeight="14" x14ac:dyDescent="0.3"/>
  <cols>
    <col min="1" max="1" width="3.33203125" style="8" customWidth="1"/>
    <col min="2" max="2" width="45.83203125" style="9" customWidth="1"/>
    <col min="3" max="7" width="18.83203125" style="9" customWidth="1"/>
    <col min="8" max="8" width="3.33203125" style="8" customWidth="1"/>
    <col min="9" max="16384" width="8.83203125" style="8"/>
  </cols>
  <sheetData>
    <row r="1" spans="1:242" s="3" customFormat="1" ht="45" customHeight="1" x14ac:dyDescent="0.35">
      <c r="A1" s="4"/>
      <c r="B1" s="5" t="s">
        <v>7</v>
      </c>
      <c r="D1"/>
      <c r="E1"/>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row>
    <row r="2" spans="1:242" s="3" customFormat="1" ht="20" customHeight="1" x14ac:dyDescent="0.25">
      <c r="A2" s="4"/>
      <c r="B2" s="6" t="s">
        <v>2</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row>
    <row r="3" spans="1:242" s="10" customFormat="1" ht="25" customHeight="1" x14ac:dyDescent="0.35">
      <c r="B3" s="25" t="s">
        <v>9</v>
      </c>
      <c r="C3" s="26"/>
      <c r="D3" s="22"/>
      <c r="E3" s="22"/>
      <c r="F3" s="22"/>
      <c r="G3" s="22"/>
    </row>
    <row r="4" spans="1:242" s="10" customFormat="1" ht="35" customHeight="1" x14ac:dyDescent="0.35">
      <c r="B4" s="32" t="s">
        <v>20</v>
      </c>
      <c r="C4" s="50" t="s">
        <v>19</v>
      </c>
    </row>
    <row r="5" spans="1:242" s="13" customFormat="1" ht="35" customHeight="1" x14ac:dyDescent="0.35">
      <c r="B5" s="32" t="s">
        <v>21</v>
      </c>
      <c r="C5" s="48">
        <v>1</v>
      </c>
    </row>
    <row r="6" spans="1:242" s="10" customFormat="1" ht="35" customHeight="1" x14ac:dyDescent="0.35">
      <c r="B6" s="32" t="s">
        <v>39</v>
      </c>
      <c r="C6" s="29">
        <v>1</v>
      </c>
    </row>
    <row r="7" spans="1:242" s="10" customFormat="1" ht="35" customHeight="1" x14ac:dyDescent="0.35">
      <c r="B7" s="32" t="s">
        <v>22</v>
      </c>
      <c r="C7" s="30">
        <v>0.1</v>
      </c>
    </row>
    <row r="8" spans="1:242" s="10" customFormat="1" ht="35" customHeight="1" x14ac:dyDescent="0.35">
      <c r="B8" s="32" t="s">
        <v>23</v>
      </c>
      <c r="C8" s="31">
        <v>1</v>
      </c>
    </row>
    <row r="9" spans="1:242" s="10" customFormat="1" ht="35" customHeight="1" x14ac:dyDescent="0.35">
      <c r="B9" s="32" t="s">
        <v>24</v>
      </c>
      <c r="C9" s="30">
        <v>0.1</v>
      </c>
    </row>
    <row r="10" spans="1:242" s="10" customFormat="1" ht="35" customHeight="1" x14ac:dyDescent="0.35">
      <c r="B10" s="32" t="s">
        <v>25</v>
      </c>
      <c r="C10" s="29">
        <v>1</v>
      </c>
    </row>
    <row r="11" spans="1:242" s="10" customFormat="1" ht="35" customHeight="1" x14ac:dyDescent="0.35">
      <c r="B11" s="32" t="s">
        <v>26</v>
      </c>
      <c r="C11" s="30">
        <v>0.01</v>
      </c>
    </row>
    <row r="12" spans="1:242" s="10" customFormat="1" ht="35" customHeight="1" x14ac:dyDescent="0.35">
      <c r="B12" s="32" t="s">
        <v>27</v>
      </c>
      <c r="C12" s="31">
        <v>1</v>
      </c>
    </row>
    <row r="13" spans="1:242" s="10" customFormat="1" ht="35" customHeight="1" x14ac:dyDescent="0.35">
      <c r="B13" s="32" t="s">
        <v>28</v>
      </c>
      <c r="C13" s="30">
        <v>0.1</v>
      </c>
    </row>
    <row r="14" spans="1:242" s="10" customFormat="1" ht="35" customHeight="1" x14ac:dyDescent="0.35">
      <c r="B14" s="32" t="s">
        <v>29</v>
      </c>
      <c r="C14" s="31">
        <v>10</v>
      </c>
    </row>
    <row r="15" spans="1:242" s="10" customFormat="1" ht="35" customHeight="1" x14ac:dyDescent="0.35">
      <c r="B15" s="32" t="s">
        <v>30</v>
      </c>
      <c r="C15" s="30">
        <v>0.1</v>
      </c>
    </row>
    <row r="16" spans="1:242" ht="18.75" customHeight="1" x14ac:dyDescent="0.25">
      <c r="B16" s="27"/>
      <c r="C16" s="28"/>
      <c r="D16" s="8"/>
      <c r="E16" s="8"/>
      <c r="F16" s="8"/>
      <c r="G16" s="8"/>
    </row>
    <row r="17" spans="2:7" s="10" customFormat="1" ht="25" customHeight="1" x14ac:dyDescent="0.35">
      <c r="B17" s="34" t="s">
        <v>10</v>
      </c>
      <c r="C17" s="35" t="s">
        <v>11</v>
      </c>
      <c r="D17" s="35" t="s">
        <v>12</v>
      </c>
      <c r="E17" s="35" t="s">
        <v>13</v>
      </c>
      <c r="F17" s="35" t="s">
        <v>14</v>
      </c>
      <c r="G17" s="35" t="s">
        <v>15</v>
      </c>
    </row>
    <row r="18" spans="2:7" s="10" customFormat="1" ht="25" customHeight="1" x14ac:dyDescent="0.35">
      <c r="B18" s="33" t="s">
        <v>6</v>
      </c>
      <c r="C18" s="21"/>
      <c r="D18" s="21"/>
      <c r="E18" s="21"/>
      <c r="F18" s="21"/>
      <c r="G18" s="21"/>
    </row>
    <row r="19" spans="2:7" s="10" customFormat="1" ht="25" customHeight="1" x14ac:dyDescent="0.35">
      <c r="B19" s="33" t="s">
        <v>5</v>
      </c>
      <c r="C19" s="18" t="s">
        <v>4</v>
      </c>
      <c r="D19" s="19">
        <v>0.1</v>
      </c>
      <c r="E19" s="19">
        <v>0.5</v>
      </c>
      <c r="F19" s="19">
        <v>0.75</v>
      </c>
      <c r="G19" s="20">
        <v>1</v>
      </c>
    </row>
    <row r="21" spans="2:7" s="10" customFormat="1" ht="18.75" customHeight="1" x14ac:dyDescent="0.35">
      <c r="B21" s="17" t="s">
        <v>8</v>
      </c>
      <c r="C21" s="12"/>
      <c r="D21" s="12"/>
      <c r="E21" s="12"/>
      <c r="F21" s="12"/>
      <c r="G21" s="11" t="s">
        <v>3</v>
      </c>
    </row>
    <row r="22" spans="2:7" s="10" customFormat="1" ht="25" customHeight="1" x14ac:dyDescent="0.35">
      <c r="B22" s="37" t="s">
        <v>9</v>
      </c>
      <c r="C22" s="36" t="s">
        <v>11</v>
      </c>
      <c r="D22" s="36" t="s">
        <v>12</v>
      </c>
      <c r="E22" s="36" t="s">
        <v>13</v>
      </c>
      <c r="F22" s="36" t="s">
        <v>14</v>
      </c>
      <c r="G22" s="36" t="s">
        <v>15</v>
      </c>
    </row>
    <row r="23" spans="2:7" s="10" customFormat="1" ht="25" customHeight="1" x14ac:dyDescent="0.35">
      <c r="B23" s="38" t="s">
        <v>31</v>
      </c>
      <c r="C23" s="39">
        <f>'BLANK - Sales &amp; Profit Forecast'!C6</f>
        <v>1</v>
      </c>
      <c r="D23" s="39">
        <f>C23*(1+'BLANK - Sales &amp; Profit Forecast'!$C$7)</f>
        <v>1.1000000000000001</v>
      </c>
      <c r="E23" s="39">
        <f>D23*(1+'BLANK - Sales &amp; Profit Forecast'!$C$7)</f>
        <v>1.2100000000000002</v>
      </c>
      <c r="F23" s="39">
        <f>E23*(1+'BLANK - Sales &amp; Profit Forecast'!$C$7)</f>
        <v>1.3310000000000004</v>
      </c>
      <c r="G23" s="39">
        <f>F23*(1+'BLANK - Sales &amp; Profit Forecast'!$C$7)</f>
        <v>1.4641000000000006</v>
      </c>
    </row>
    <row r="24" spans="2:7" s="10" customFormat="1" ht="25" customHeight="1" x14ac:dyDescent="0.35">
      <c r="B24" s="38" t="s">
        <v>32</v>
      </c>
      <c r="C24" s="39">
        <f>'BLANK - Sales &amp; Profit Forecast'!C10</f>
        <v>1</v>
      </c>
      <c r="D24" s="39">
        <f>C24*(1+'BLANK - Sales &amp; Profit Forecast'!$C$11)</f>
        <v>1.01</v>
      </c>
      <c r="E24" s="39">
        <f>D24*(1+'BLANK - Sales &amp; Profit Forecast'!$C$11)</f>
        <v>1.0201</v>
      </c>
      <c r="F24" s="39">
        <f>E24*(1+'BLANK - Sales &amp; Profit Forecast'!$C$11)</f>
        <v>1.0303009999999999</v>
      </c>
      <c r="G24" s="39">
        <f>F24*(1+'BLANK - Sales &amp; Profit Forecast'!$C$11)</f>
        <v>1.04060401</v>
      </c>
    </row>
    <row r="25" spans="2:7" s="10" customFormat="1" ht="25" customHeight="1" x14ac:dyDescent="0.35">
      <c r="B25" s="38" t="s">
        <v>33</v>
      </c>
      <c r="C25" s="40">
        <f>'BLANK - Sales &amp; Profit Forecast'!C12</f>
        <v>1</v>
      </c>
      <c r="D25" s="40">
        <f>C25*(1+'BLANK - Sales &amp; Profit Forecast'!$C$13)</f>
        <v>1.1000000000000001</v>
      </c>
      <c r="E25" s="40">
        <f>D25*(1+'BLANK - Sales &amp; Profit Forecast'!$C$13)</f>
        <v>1.2100000000000002</v>
      </c>
      <c r="F25" s="40">
        <f>E25*(1+'BLANK - Sales &amp; Profit Forecast'!$C$13)</f>
        <v>1.3310000000000004</v>
      </c>
      <c r="G25" s="40">
        <f>F25*(1+'BLANK - Sales &amp; Profit Forecast'!$C$13)</f>
        <v>1.4641000000000006</v>
      </c>
    </row>
    <row r="26" spans="2:7" s="10" customFormat="1" ht="25" customHeight="1" x14ac:dyDescent="0.35">
      <c r="B26" s="38" t="s">
        <v>34</v>
      </c>
      <c r="C26" s="40">
        <f>'BLANK - Sales &amp; Profit Forecast'!C8</f>
        <v>1</v>
      </c>
      <c r="D26" s="40">
        <f>C26*(1+'BLANK - Sales &amp; Profit Forecast'!$C$9)</f>
        <v>1.1000000000000001</v>
      </c>
      <c r="E26" s="40">
        <f>D26*(1+'BLANK - Sales &amp; Profit Forecast'!$C$9)</f>
        <v>1.2100000000000002</v>
      </c>
      <c r="F26" s="40">
        <f>E26*(1+'BLANK - Sales &amp; Profit Forecast'!$C$9)</f>
        <v>1.3310000000000004</v>
      </c>
      <c r="G26" s="40">
        <f>F26*(1+'BLANK - Sales &amp; Profit Forecast'!$C$9)</f>
        <v>1.4641000000000006</v>
      </c>
    </row>
    <row r="27" spans="2:7" s="16" customFormat="1" ht="12.5" x14ac:dyDescent="0.25">
      <c r="B27" s="23"/>
      <c r="C27" s="24"/>
      <c r="D27" s="24"/>
      <c r="E27" s="24"/>
      <c r="F27" s="24"/>
      <c r="G27" s="24"/>
    </row>
    <row r="28" spans="2:7" s="10" customFormat="1" ht="25" customHeight="1" x14ac:dyDescent="0.35">
      <c r="B28" s="41" t="s">
        <v>17</v>
      </c>
      <c r="C28" s="42"/>
      <c r="D28" s="42"/>
      <c r="E28" s="42"/>
      <c r="F28" s="42"/>
      <c r="G28" s="42"/>
    </row>
    <row r="29" spans="2:7" s="10" customFormat="1" ht="25" customHeight="1" x14ac:dyDescent="0.35">
      <c r="B29" s="43" t="s">
        <v>35</v>
      </c>
      <c r="C29" s="44">
        <f>'BLANK - Sales &amp; Profit Forecast'!C5</f>
        <v>1</v>
      </c>
      <c r="D29" s="44">
        <f>'BLANK - Sales &amp; Profit Forecast'!D19*$G$29</f>
        <v>2.7070150062105629</v>
      </c>
      <c r="E29" s="44">
        <f>'BLANK - Sales &amp; Profit Forecast'!E19*$G$29</f>
        <v>13.535075031052813</v>
      </c>
      <c r="F29" s="44">
        <f>'BLANK - Sales &amp; Profit Forecast'!F19*$G$29</f>
        <v>20.302612546579219</v>
      </c>
      <c r="G29" s="44">
        <f>(G25+'BLANK - Sales &amp; Profit Forecast'!C14)/(G23-G24)</f>
        <v>27.070150062105625</v>
      </c>
    </row>
    <row r="30" spans="2:7" s="10" customFormat="1" ht="25" customHeight="1" x14ac:dyDescent="0.35">
      <c r="B30" s="43" t="s">
        <v>36</v>
      </c>
      <c r="C30" s="45">
        <f>C29*C23</f>
        <v>1</v>
      </c>
      <c r="D30" s="45">
        <f>D29*D23</f>
        <v>2.9777165068316194</v>
      </c>
      <c r="E30" s="45">
        <f>E29*E23</f>
        <v>16.377440787573907</v>
      </c>
      <c r="F30" s="45">
        <f>F29*F23</f>
        <v>27.022777299496948</v>
      </c>
      <c r="G30" s="45">
        <f>G29*G23</f>
        <v>39.633406705928863</v>
      </c>
    </row>
    <row r="31" spans="2:7" s="10" customFormat="1" ht="25" customHeight="1" x14ac:dyDescent="0.35">
      <c r="B31" s="43" t="s">
        <v>37</v>
      </c>
      <c r="C31" s="45">
        <f>C30-(C29*C24)-C25</f>
        <v>-1</v>
      </c>
      <c r="D31" s="45">
        <f>D30-(D29*D24)-D25</f>
        <v>-0.85636864944104918</v>
      </c>
      <c r="E31" s="45">
        <f>E30-(E29*E24)-E25</f>
        <v>1.3603107483969328</v>
      </c>
      <c r="F31" s="45">
        <f>F30-(F29*F24)-F25</f>
        <v>4.7739752901438335</v>
      </c>
      <c r="G31" s="45">
        <f>G30-(G29*G24)-G25</f>
        <v>9.9999999999999982</v>
      </c>
    </row>
    <row r="32" spans="2:7" s="10" customFormat="1" ht="25" customHeight="1" x14ac:dyDescent="0.35">
      <c r="B32" s="43" t="s">
        <v>38</v>
      </c>
      <c r="C32" s="46">
        <f>C30/C26</f>
        <v>1</v>
      </c>
      <c r="D32" s="46">
        <f>D30/D26</f>
        <v>2.7070150062105629</v>
      </c>
      <c r="E32" s="46">
        <f>E30/E26</f>
        <v>13.535075031052813</v>
      </c>
      <c r="F32" s="46">
        <f>F30/F26</f>
        <v>20.302612546579219</v>
      </c>
      <c r="G32" s="46">
        <f>G30/G26</f>
        <v>27.070150062105625</v>
      </c>
    </row>
    <row r="33" spans="2:7" s="16" customFormat="1" ht="12.5" x14ac:dyDescent="0.25">
      <c r="B33" s="23"/>
      <c r="C33" s="24"/>
      <c r="D33" s="24"/>
      <c r="E33" s="24"/>
      <c r="F33" s="24"/>
      <c r="G33" s="24"/>
    </row>
    <row r="34" spans="2:7" s="10" customFormat="1" ht="25" customHeight="1" x14ac:dyDescent="0.35">
      <c r="B34" s="41" t="s">
        <v>18</v>
      </c>
      <c r="C34" s="42"/>
      <c r="D34" s="42"/>
      <c r="E34" s="42"/>
      <c r="F34" s="42"/>
      <c r="G34" s="42"/>
    </row>
    <row r="35" spans="2:7" s="10" customFormat="1" ht="25" customHeight="1" x14ac:dyDescent="0.35">
      <c r="B35" s="43" t="s">
        <v>35</v>
      </c>
      <c r="C35" s="44">
        <f>'BLANK - Sales &amp; Profit Forecast'!C5</f>
        <v>1</v>
      </c>
      <c r="D35" s="44">
        <f>'BLANK - Sales &amp; Profit Forecast'!D19*$G$35</f>
        <v>1.0000000000000002E-2</v>
      </c>
      <c r="E35" s="44">
        <f>'BLANK - Sales &amp; Profit Forecast'!E19*$G$35</f>
        <v>0.05</v>
      </c>
      <c r="F35" s="44">
        <f>'BLANK - Sales &amp; Profit Forecast'!F19*$G$35</f>
        <v>7.5000000000000011E-2</v>
      </c>
      <c r="G35" s="44">
        <f>G36/G23</f>
        <v>0.1</v>
      </c>
    </row>
    <row r="36" spans="2:7" s="10" customFormat="1" ht="25" customHeight="1" x14ac:dyDescent="0.35">
      <c r="B36" s="43" t="s">
        <v>36</v>
      </c>
      <c r="C36" s="47">
        <f>C23*C29</f>
        <v>1</v>
      </c>
      <c r="D36" s="47">
        <f>D35*D23</f>
        <v>1.1000000000000003E-2</v>
      </c>
      <c r="E36" s="47">
        <f>E35*E23</f>
        <v>6.0500000000000012E-2</v>
      </c>
      <c r="F36" s="47">
        <f>F35*F23</f>
        <v>9.9825000000000039E-2</v>
      </c>
      <c r="G36" s="47">
        <f>'BLANK - Sales &amp; Profit Forecast'!C15*G26</f>
        <v>0.14641000000000007</v>
      </c>
    </row>
    <row r="37" spans="2:7" s="10" customFormat="1" ht="25" customHeight="1" x14ac:dyDescent="0.35">
      <c r="B37" s="43" t="s">
        <v>37</v>
      </c>
      <c r="C37" s="45">
        <f>C36-(C35*C24)-C25</f>
        <v>-1</v>
      </c>
      <c r="D37" s="45">
        <f>D36-(D35*D24)-D25</f>
        <v>-1.0991000000000002</v>
      </c>
      <c r="E37" s="45">
        <f>E36-(E35*E24)-E25</f>
        <v>-1.2005050000000002</v>
      </c>
      <c r="F37" s="45">
        <f>F36-(F35*F24)-F25</f>
        <v>-1.3084475750000004</v>
      </c>
      <c r="G37" s="45">
        <f>G36-(G35*G24)-G25</f>
        <v>-1.4217504010000006</v>
      </c>
    </row>
    <row r="38" spans="2:7" s="10" customFormat="1" ht="25" customHeight="1" x14ac:dyDescent="0.35">
      <c r="B38" s="43" t="s">
        <v>38</v>
      </c>
      <c r="C38" s="46">
        <f>C36/C26</f>
        <v>1</v>
      </c>
      <c r="D38" s="46">
        <f>D36/D26</f>
        <v>1.0000000000000002E-2</v>
      </c>
      <c r="E38" s="46">
        <f>E36/E26</f>
        <v>0.05</v>
      </c>
      <c r="F38" s="46">
        <f>F36/F26</f>
        <v>7.5000000000000011E-2</v>
      </c>
      <c r="G38" s="46">
        <f>G36/G26</f>
        <v>0.1</v>
      </c>
    </row>
    <row r="39" spans="2:7" s="16" customFormat="1" ht="12.5" x14ac:dyDescent="0.25"/>
    <row r="40" spans="2:7" s="13" customFormat="1" ht="25" customHeight="1" x14ac:dyDescent="0.35">
      <c r="B40" s="14" t="str">
        <f>CONCATENATE("Scenario 1: ",'BLANK - Sales &amp; Profit Forecast'!C4," Sales and Profit Analysis")</f>
        <v>Scenario 1: [Product Name] Sales and Profit Analysis</v>
      </c>
      <c r="C40" s="15"/>
    </row>
    <row r="41" spans="2:7" ht="259" customHeight="1" x14ac:dyDescent="0.3"/>
    <row r="42" spans="2:7" x14ac:dyDescent="0.3">
      <c r="B42" s="49"/>
      <c r="C42" s="49"/>
      <c r="D42" s="49"/>
      <c r="E42" s="49"/>
      <c r="F42" s="49"/>
      <c r="G42" s="49"/>
    </row>
    <row r="43" spans="2:7" s="13" customFormat="1" ht="25" customHeight="1" x14ac:dyDescent="0.35">
      <c r="B43" s="14" t="str">
        <f>CONCATENATE("Scenario 2: ",'BLANK - Sales &amp; Profit Forecast'!C4," Sales and Profit Analysis")</f>
        <v>Scenario 2: [Product Name] Sales and Profit Analysis</v>
      </c>
      <c r="C43" s="15"/>
    </row>
    <row r="44" spans="2:7" ht="259" customHeight="1" x14ac:dyDescent="0.25">
      <c r="B44" s="8"/>
      <c r="C44" s="8"/>
      <c r="D44" s="8"/>
      <c r="E44" s="8"/>
      <c r="F44" s="8"/>
      <c r="G44" s="8"/>
    </row>
  </sheetData>
  <pageMargins left="0.3" right="0.3" top="0.3" bottom="0.3" header="0" footer="0"/>
  <pageSetup paperSize="7" scale="84" fitToHeight="0" orientation="landscape" horizontalDpi="300" verticalDpi="300"/>
  <headerFooter alignWithMargins="0"/>
  <rowBreaks count="1" manualBreakCount="1">
    <brk id="39"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B1:B2"/>
  <sheetViews>
    <sheetView showGridLines="0" workbookViewId="0">
      <selection activeCell="Y95" sqref="Y95"/>
    </sheetView>
  </sheetViews>
  <sheetFormatPr defaultColWidth="10.83203125" defaultRowHeight="14.5" x14ac:dyDescent="0.35"/>
  <cols>
    <col min="1" max="1" width="3.33203125" style="1" customWidth="1"/>
    <col min="2" max="2" width="88.33203125" style="1" customWidth="1"/>
    <col min="3" max="16384" width="10.83203125" style="1"/>
  </cols>
  <sheetData>
    <row r="1" spans="2:2" ht="20" customHeight="1" x14ac:dyDescent="0.35"/>
    <row r="2" spans="2:2" ht="105" customHeight="1" x14ac:dyDescent="0.35">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Product Sales &amp; Profit Forecast</vt:lpstr>
      <vt:lpstr>BLANK - Sales &amp; Profit Forecast</vt:lpstr>
      <vt:lpstr>- Disclaimer -</vt:lpstr>
      <vt:lpstr>'BLANK - Sales &amp; Profit Forecast'!Область_печати</vt:lpstr>
      <vt:lpstr>'Product Sales &amp; Profit Forecast'!Область_печати</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2016-04-14T06:00:05Z</dcterms:created>
  <dcterms:modified xsi:type="dcterms:W3CDTF">2019-11-25T19:33:02Z</dcterms:modified>
</cp:coreProperties>
</file>