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sagmoen/Desktop/Free Weekly Schedule Templates for Excel V1/"/>
    </mc:Choice>
  </mc:AlternateContent>
  <xr:revisionPtr revIDLastSave="0" documentId="8_{71B60364-B7F4-FF4A-AEBE-7992BE2E310B}" xr6:coauthVersionLast="33" xr6:coauthVersionMax="33" xr10:uidLastSave="{00000000-0000-0000-0000-000000000000}"/>
  <bookViews>
    <workbookView xWindow="0" yWindow="460" windowWidth="25600" windowHeight="14480" tabRatio="500" xr2:uid="{00000000-000D-0000-FFFF-FFFF00000000}"/>
  </bookViews>
  <sheets>
    <sheet name="Weekly Employee Schedule" sheetId="1" r:id="rId1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B27" i="1" s="1"/>
  <c r="B38" i="1" s="1"/>
  <c r="B49" i="1" s="1"/>
  <c r="B60" i="1" s="1"/>
  <c r="B71" i="1" s="1"/>
  <c r="Q80" i="1"/>
  <c r="Q79" i="1"/>
  <c r="Q78" i="1"/>
  <c r="Q77" i="1"/>
  <c r="Q76" i="1"/>
  <c r="Q75" i="1"/>
  <c r="Q74" i="1"/>
  <c r="Q73" i="1"/>
  <c r="Q69" i="1"/>
  <c r="Q68" i="1"/>
  <c r="Q67" i="1"/>
  <c r="Q66" i="1"/>
  <c r="Q65" i="1"/>
  <c r="Q64" i="1"/>
  <c r="Q63" i="1"/>
  <c r="Q62" i="1"/>
  <c r="Q58" i="1"/>
  <c r="Q57" i="1"/>
  <c r="Q56" i="1"/>
  <c r="Q55" i="1"/>
  <c r="Q54" i="1"/>
  <c r="Q53" i="1"/>
  <c r="Q52" i="1"/>
  <c r="Q51" i="1"/>
  <c r="Q47" i="1"/>
  <c r="Q46" i="1"/>
  <c r="Q45" i="1"/>
  <c r="Q44" i="1"/>
  <c r="Q43" i="1"/>
  <c r="Q42" i="1"/>
  <c r="Q41" i="1"/>
  <c r="Q40" i="1"/>
  <c r="Q36" i="1"/>
  <c r="Q35" i="1"/>
  <c r="Q34" i="1"/>
  <c r="Q33" i="1"/>
  <c r="Q32" i="1"/>
  <c r="Q31" i="1"/>
  <c r="Q30" i="1"/>
  <c r="Q29" i="1"/>
  <c r="Q25" i="1"/>
  <c r="Q24" i="1"/>
  <c r="Q23" i="1"/>
  <c r="Q22" i="1"/>
  <c r="Q21" i="1"/>
  <c r="Q20" i="1"/>
  <c r="Q19" i="1"/>
  <c r="Q18" i="1"/>
  <c r="Q7" i="1"/>
  <c r="Q8" i="1"/>
  <c r="Q9" i="1"/>
  <c r="Q10" i="1"/>
  <c r="Q11" i="1"/>
  <c r="Q12" i="1"/>
  <c r="Q13" i="1"/>
  <c r="Q14" i="1"/>
  <c r="B5" i="1"/>
</calcChain>
</file>

<file path=xl/sharedStrings.xml><?xml version="1.0" encoding="utf-8"?>
<sst xmlns="http://schemas.openxmlformats.org/spreadsheetml/2006/main" count="510" uniqueCount="44">
  <si>
    <t>WEEK BEGINNING:</t>
  </si>
  <si>
    <t>MON</t>
  </si>
  <si>
    <t>TUES</t>
  </si>
  <si>
    <t>WED</t>
  </si>
  <si>
    <t>THURS</t>
  </si>
  <si>
    <t>FRI</t>
  </si>
  <si>
    <t>SAT</t>
  </si>
  <si>
    <t>SUN</t>
  </si>
  <si>
    <t>DEPT:</t>
  </si>
  <si>
    <t>– OFF –</t>
  </si>
  <si>
    <t>TOTAL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</si>
  <si>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</si>
  <si>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</si>
  <si>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</si>
  <si>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</si>
  <si>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</si>
  <si>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</si>
  <si>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</si>
  <si>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</si>
  <si>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</si>
  <si>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4:00 PM</t>
  </si>
  <si>
    <t>5:00 PM</t>
  </si>
  <si>
    <t>6:00 PM</t>
  </si>
  <si>
    <t>7:00 PM</t>
  </si>
  <si>
    <t>EMPLOYEE NAME</t>
  </si>
  <si>
    <t>ID NO.</t>
  </si>
  <si>
    <t>Alane J.</t>
  </si>
  <si>
    <t>Erica W.</t>
  </si>
  <si>
    <t>Nathan M.</t>
  </si>
  <si>
    <t>Jenn C.</t>
  </si>
  <si>
    <t>Daniel H.</t>
  </si>
  <si>
    <t>Lucas J.</t>
  </si>
  <si>
    <t>Steve J.</t>
  </si>
  <si>
    <t>Laurie O.</t>
  </si>
  <si>
    <t>Bakery</t>
  </si>
  <si>
    <t>Front of store</t>
  </si>
  <si>
    <t>Front of Store</t>
  </si>
  <si>
    <t>Bread</t>
  </si>
  <si>
    <t>Pastries</t>
  </si>
  <si>
    <t>Cakes</t>
  </si>
  <si>
    <t>Pies</t>
  </si>
  <si>
    <t>Cake Decorating</t>
  </si>
  <si>
    <t>Manager</t>
  </si>
  <si>
    <t>WEEKLY EMPLOYEE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</si>
</sst>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Gill Sans MT"/>
      <family val="2"/>
    </font>
    <font>
      <sz val="14"/>
      <color theme="0"/>
      <name val="Gill Sans MT"/>
      <family val="2"/>
    </font>
    <font>
      <sz val="12"/>
      <color theme="0"/>
      <name val="Gill Sans MT"/>
      <family val="2"/>
    </font>
    <font>
      <sz val="14"/>
      <color theme="4" tint="-0.249977111117893"/>
      <name val="Gill Sans MT"/>
      <family val="2"/>
    </font>
    <font>
      <sz val="11"/>
      <color theme="1"/>
      <name val="Gill Sans MT"/>
      <family val="2"/>
    </font>
    <font>
      <sz val="22"/>
      <color theme="4" tint="-0.249977111117893"/>
      <name val="Gill Sans MT"/>
      <family val="2"/>
    </font>
    <font>
      <sz val="12"/>
      <color theme="4" tint="-0.249977111117893"/>
      <name val="Gill Sans MT"/>
      <family val="2"/>
    </font>
    <font>
      <sz val="12"/>
      <color theme="4" tint="-0.499984740745262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4F3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Border="1"/>
    <xf numFmtId="0" fontId="1" fillId="0" borderId="0" xfId="0" applyFont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" fontId="3" fillId="2" borderId="7" xfId="0" applyNumberFormat="1" applyFont="1" applyFill="1" applyBorder="1" applyAlignment="1">
      <alignment horizontal="center" vertical="center"/>
    </xf>
    <xf numFmtId="18" fontId="3" fillId="2" borderId="3" xfId="0" applyNumberFormat="1" applyFont="1" applyFill="1" applyBorder="1" applyAlignment="1">
      <alignment horizontal="center" vertical="center"/>
    </xf>
    <xf numFmtId="14" fontId="2" fillId="4" borderId="9" xfId="0" applyNumberFormat="1" applyFont="1" applyFill="1" applyBorder="1" applyAlignment="1">
      <alignment horizontal="center" vertical="center"/>
    </xf>
    <xf numFmtId="14" fontId="2" fillId="4" borderId="11" xfId="0" applyNumberFormat="1" applyFont="1" applyFill="1" applyBorder="1" applyAlignment="1">
      <alignment horizontal="left" vertical="center"/>
    </xf>
    <xf numFmtId="0" fontId="3" fillId="4" borderId="11" xfId="0" applyFont="1" applyFill="1" applyBorder="1"/>
    <xf numFmtId="0" fontId="3" fillId="4" borderId="8" xfId="0" applyFont="1" applyFill="1" applyBorder="1"/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/>
    <xf numFmtId="0" fontId="5" fillId="0" borderId="1" xfId="0" applyFont="1" applyBorder="1"/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indent="1"/>
    </xf>
    <xf numFmtId="0" fontId="5" fillId="0" borderId="10" xfId="0" applyFont="1" applyFill="1" applyBorder="1"/>
    <xf numFmtId="0" fontId="5" fillId="5" borderId="1" xfId="0" applyFont="1" applyFill="1" applyBorder="1"/>
    <xf numFmtId="0" fontId="5" fillId="5" borderId="10" xfId="0" applyFont="1" applyFill="1" applyBorder="1"/>
    <xf numFmtId="0" fontId="5" fillId="5" borderId="8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 indent="1"/>
    </xf>
    <xf numFmtId="0" fontId="5" fillId="5" borderId="5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left" indent="1"/>
    </xf>
    <xf numFmtId="0" fontId="1" fillId="3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4" fontId="2" fillId="6" borderId="12" xfId="0" applyNumberFormat="1" applyFont="1" applyFill="1" applyBorder="1" applyAlignment="1">
      <alignment horizontal="center" vertical="center"/>
    </xf>
    <xf numFmtId="14" fontId="2" fillId="6" borderId="12" xfId="0" applyNumberFormat="1" applyFont="1" applyFill="1" applyBorder="1" applyAlignment="1">
      <alignment horizontal="left" vertical="center"/>
    </xf>
    <xf numFmtId="0" fontId="3" fillId="6" borderId="12" xfId="0" applyFont="1" applyFill="1" applyBorder="1"/>
    <xf numFmtId="0" fontId="3" fillId="7" borderId="12" xfId="0" applyFont="1" applyFill="1" applyBorder="1" applyAlignment="1">
      <alignment horizontal="center" vertical="center"/>
    </xf>
    <xf numFmtId="18" fontId="3" fillId="7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indent="1"/>
    </xf>
    <xf numFmtId="0" fontId="5" fillId="0" borderId="12" xfId="0" applyFont="1" applyFill="1" applyBorder="1"/>
    <xf numFmtId="0" fontId="5" fillId="0" borderId="12" xfId="0" applyFont="1" applyBorder="1"/>
    <xf numFmtId="0" fontId="5" fillId="8" borderId="12" xfId="0" applyFont="1" applyFill="1" applyBorder="1"/>
    <xf numFmtId="0" fontId="1" fillId="9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left" indent="1"/>
    </xf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indent="1"/>
    </xf>
    <xf numFmtId="14" fontId="2" fillId="4" borderId="3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left" vertical="center"/>
    </xf>
    <xf numFmtId="0" fontId="3" fillId="4" borderId="4" xfId="0" applyFont="1" applyFill="1" applyBorder="1"/>
    <xf numFmtId="0" fontId="3" fillId="4" borderId="6" xfId="0" applyFont="1" applyFill="1" applyBorder="1"/>
    <xf numFmtId="0" fontId="1" fillId="0" borderId="12" xfId="0" applyFont="1" applyFill="1" applyBorder="1"/>
    <xf numFmtId="0" fontId="1" fillId="0" borderId="12" xfId="0" applyFont="1" applyBorder="1"/>
    <xf numFmtId="14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/>
    <xf numFmtId="0" fontId="7" fillId="0" borderId="0" xfId="0" applyFont="1" applyFill="1" applyBorder="1"/>
    <xf numFmtId="0" fontId="7" fillId="0" borderId="0" xfId="0" applyFont="1" applyBorder="1"/>
    <xf numFmtId="0" fontId="8" fillId="0" borderId="0" xfId="0" applyFont="1" applyFill="1" applyBorder="1" applyAlignment="1">
      <alignment horizontal="right" indent="1"/>
    </xf>
    <xf numFmtId="14" fontId="4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indent="1"/>
    </xf>
  </cellXfs>
  <cellStyles count="1">
    <cellStyle name="Normal" xfId="0" builtinId="0"/>
  </cellStyles>
  <dxfs count="2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/>
      <border diagonalUp="0" diagonalDown="0" outline="0">
        <left style="thin">
          <color theme="4" tint="-0.499984740745262"/>
        </left>
        <right/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solid">
          <fgColor indexed="64"/>
          <bgColor rgb="FFE4F3FF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left" textRotation="0" wrapText="0" relativeIndent="1" justifyLastLine="0" shrinkToFit="0"/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/>
      <border diagonalUp="0" diagonalDown="0" outline="0">
        <left/>
        <right/>
        <top style="thin">
          <color theme="4" tint="-0.499984740745262"/>
        </top>
        <bottom style="thin">
          <color theme="4" tint="-0.499984740745262"/>
        </bottom>
      </border>
    </dxf>
    <dxf>
      <border>
        <top style="thin">
          <color theme="4" tint="-0.499984740745262"/>
        </top>
      </border>
    </dxf>
    <dxf>
      <border diagonalUp="0" diagonalDown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</dxf>
    <dxf>
      <border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Gill Sans MT"/>
        <scheme val="none"/>
      </font>
      <numFmt numFmtId="23" formatCode="h:mm\ AM/PM"/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-0.499984740745262"/>
        </left>
        <right style="thin">
          <color theme="4" tint="-0.499984740745262"/>
        </right>
        <top/>
        <bottom/>
        <vertical style="thin">
          <color theme="4" tint="-0.499984740745262"/>
        </vertical>
        <horizontal style="thin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/>
      <border diagonalUp="0" diagonalDown="0">
        <left style="thin">
          <color theme="9" tint="-0.499984740745262"/>
        </left>
        <right/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left" textRotation="0" wrapText="0" relativeIndent="1" justifyLastLine="0" shrinkToFit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/>
      <border diagonalUp="0" diagonalDown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border>
        <top style="thin">
          <color theme="4" tint="-0.499984740745262"/>
        </top>
      </border>
    </dxf>
    <dxf>
      <border diagonalUp="0" diagonalDown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</dxf>
    <dxf>
      <border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Gill Sans MT"/>
        <scheme val="none"/>
      </font>
      <numFmt numFmtId="23" formatCode="h:mm\ AM/PM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/>
      <border diagonalUp="0" diagonalDown="0" outline="0">
        <left style="thin">
          <color theme="4" tint="-0.499984740745262"/>
        </left>
        <right/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solid">
          <fgColor indexed="64"/>
          <bgColor rgb="FFE4F3FF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left" textRotation="0" wrapText="0" relativeIndent="1" justifyLastLine="0" shrinkToFit="0"/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/>
      <border diagonalUp="0" diagonalDown="0" outline="0">
        <left/>
        <right/>
        <top style="thin">
          <color theme="4" tint="-0.499984740745262"/>
        </top>
        <bottom style="thin">
          <color theme="4" tint="-0.499984740745262"/>
        </bottom>
      </border>
    </dxf>
    <dxf>
      <border>
        <top style="thin">
          <color theme="4" tint="-0.499984740745262"/>
        </top>
      </border>
    </dxf>
    <dxf>
      <border diagonalUp="0" diagonalDown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</dxf>
    <dxf>
      <border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Gill Sans MT"/>
        <scheme val="none"/>
      </font>
      <numFmt numFmtId="23" formatCode="h:mm\ AM/PM"/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-0.499984740745262"/>
        </left>
        <right style="thin">
          <color theme="4" tint="-0.499984740745262"/>
        </right>
        <top/>
        <bottom/>
        <vertical style="thin">
          <color theme="4" tint="-0.499984740745262"/>
        </vertical>
        <horizontal style="thin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/>
      <border diagonalUp="0" diagonalDown="0" outline="0">
        <left style="thin">
          <color theme="9" tint="-0.499984740745262"/>
        </left>
        <right/>
        <top style="thin">
          <color theme="9" tint="-0.499984740745262"/>
        </top>
        <bottom style="thin">
          <color theme="9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left" textRotation="0" wrapText="0" relativeIndent="1" justifyLastLine="0" shrinkToFit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/>
      <border diagonalUp="0" diagonalDown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border>
        <top style="thin">
          <color theme="4" tint="-0.499984740745262"/>
        </top>
      </border>
    </dxf>
    <dxf>
      <border diagonalUp="0" diagonalDown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</dxf>
    <dxf>
      <border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Gill Sans MT"/>
        <scheme val="none"/>
      </font>
      <numFmt numFmtId="23" formatCode="h:mm\ AM/PM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9" tint="-0.499984740745262"/>
        </left>
        <right style="thin">
          <color theme="9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/>
      <border diagonalUp="0" diagonalDown="0" outline="0">
        <left style="thin">
          <color theme="4" tint="-0.499984740745262"/>
        </left>
        <right/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solid">
          <fgColor indexed="64"/>
          <bgColor rgb="FFE4F3FF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left" textRotation="0" wrapText="0" relativeIndent="1" justifyLastLine="0" shrinkToFit="0"/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/>
      <border diagonalUp="0" diagonalDown="0" outline="0">
        <left/>
        <right/>
        <top style="thin">
          <color theme="4" tint="-0.499984740745262"/>
        </top>
        <bottom style="thin">
          <color theme="4" tint="-0.499984740745262"/>
        </bottom>
      </border>
    </dxf>
    <dxf>
      <border>
        <top style="thin">
          <color theme="4" tint="-0.499984740745262"/>
        </top>
      </border>
    </dxf>
    <dxf>
      <border diagonalUp="0" diagonalDown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</dxf>
    <dxf>
      <border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Gill Sans MT"/>
        <scheme val="none"/>
      </font>
      <numFmt numFmtId="23" formatCode="h:mm\ AM/PM"/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-0.499984740745262"/>
        </left>
        <right style="thin">
          <color theme="4" tint="-0.499984740745262"/>
        </right>
        <top/>
        <bottom/>
        <vertical style="thin">
          <color theme="4" tint="-0.499984740745262"/>
        </vertical>
        <horizontal style="thin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/>
      <border diagonalUp="0" diagonalDown="0">
        <left style="thin">
          <color theme="9" tint="-0.499984740745262"/>
        </left>
        <right/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left" textRotation="0" wrapText="0" relativeIndent="1" justifyLastLine="0" shrinkToFit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/>
      <border diagonalUp="0" diagonalDown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border>
        <top style="thin">
          <color theme="4" tint="-0.499984740745262"/>
        </top>
      </border>
    </dxf>
    <dxf>
      <border diagonalUp="0" diagonalDown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</dxf>
    <dxf>
      <border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Gill Sans MT"/>
        <scheme val="none"/>
      </font>
      <numFmt numFmtId="23" formatCode="h:mm\ AM/PM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/>
      <border diagonalUp="0" diagonalDown="0" outline="0">
        <left style="thin">
          <color theme="4" tint="-0.499984740745262"/>
        </left>
        <right/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solid">
          <fgColor indexed="64"/>
          <bgColor rgb="FFE4F3FF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left" textRotation="0" wrapText="0" relativeIndent="1" justifyLastLine="0" shrinkToFit="0"/>
      <border diagonalUp="0" diagonalDown="0" outline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/>
      <border diagonalUp="0" diagonalDown="0" outline="0">
        <left/>
        <right/>
        <top style="thin">
          <color theme="4" tint="-0.499984740745262"/>
        </top>
        <bottom style="thin">
          <color theme="4" tint="-0.499984740745262"/>
        </bottom>
      </border>
    </dxf>
    <dxf>
      <border>
        <top style="thin">
          <color theme="4" tint="-0.499984740745262"/>
        </top>
      </border>
    </dxf>
    <dxf>
      <border diagonalUp="0" diagonalDown="0"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</dxf>
    <dxf>
      <border>
        <bottom style="thin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Gill Sans MT"/>
        <scheme val="none"/>
      </font>
      <numFmt numFmtId="23" formatCode="h:mm\ AM/PM"/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-0.499984740745262"/>
        </left>
        <right style="thin">
          <color theme="4" tint="-0.499984740745262"/>
        </right>
        <top/>
        <bottom/>
        <vertical style="thin">
          <color theme="4" tint="-0.499984740745262"/>
        </vertical>
        <horizontal style="thin">
          <color theme="4" tint="-0.499984740745262"/>
        </horizontal>
      </border>
    </dxf>
  </dxfs>
  <tableStyles count="0" defaultTableStyle="TableStyleMedium9" defaultPivotStyle="PivotStyleMedium7"/>
  <colors>
    <mruColors>
      <color rgb="FFE4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trp=8585&amp;lpv=xls-temp-upsell-img&amp;utm_source=integrated+content&amp;utm_campaign=/free-weekly-schedule-templates-excel&amp;utm_medium=weekly+employee+schedule+template&amp;lx=%5bcustom:en-ic-default-lx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292100</xdr:colOff>
      <xdr:row>1</xdr:row>
      <xdr:rowOff>5795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E9F81B-87AE-E246-8C46-A31A5B0D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" displayName="MON" ref="A6:Q14" totalsRowShown="0" headerRowDxfId="272" dataDxfId="270" headerRowBorderDxfId="271" tableBorderDxfId="269" totalsRowBorderDxfId="268">
  <autoFilter ref="A6:Q1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000-000001000000}" name="ID NO." dataDxfId="267" totalsRowDxfId="266"/>
    <tableColumn id="17" xr3:uid="{00000000-0010-0000-0000-000011000000}" name="EMPLOYEE NAME" dataDxfId="265" totalsRowDxfId="264"/>
    <tableColumn id="2" xr3:uid="{00000000-0010-0000-0000-000002000000}" name="7:00 AM" dataDxfId="263" totalsRowDxfId="262"/>
    <tableColumn id="3" xr3:uid="{00000000-0010-0000-0000-000003000000}" name="8:00 AM" dataDxfId="261" totalsRowDxfId="260"/>
    <tableColumn id="4" xr3:uid="{00000000-0010-0000-0000-000004000000}" name="9:00 AM" dataDxfId="259" totalsRowDxfId="258"/>
    <tableColumn id="5" xr3:uid="{00000000-0010-0000-0000-000005000000}" name="10:00 AM" dataDxfId="257" totalsRowDxfId="256"/>
    <tableColumn id="6" xr3:uid="{00000000-0010-0000-0000-000006000000}" name="11:00 AM" dataDxfId="255" totalsRowDxfId="254"/>
    <tableColumn id="7" xr3:uid="{00000000-0010-0000-0000-000007000000}" name="12:00 PM" dataDxfId="253" totalsRowDxfId="252"/>
    <tableColumn id="8" xr3:uid="{00000000-0010-0000-0000-000008000000}" name="1:00 PM" dataDxfId="251" totalsRowDxfId="250"/>
    <tableColumn id="9" xr3:uid="{00000000-0010-0000-0000-000009000000}" name="2:00 PM" dataDxfId="249" totalsRowDxfId="248"/>
    <tableColumn id="10" xr3:uid="{00000000-0010-0000-0000-00000A000000}" name="3:00 PM" dataDxfId="247" totalsRowDxfId="246"/>
    <tableColumn id="11" xr3:uid="{00000000-0010-0000-0000-00000B000000}" name="4:00 PM" dataDxfId="245" totalsRowDxfId="244"/>
    <tableColumn id="12" xr3:uid="{00000000-0010-0000-0000-00000C000000}" name="5:00 PM" dataDxfId="243" totalsRowDxfId="242"/>
    <tableColumn id="13" xr3:uid="{00000000-0010-0000-0000-00000D000000}" name="6:00 PM" dataDxfId="241" totalsRowDxfId="240"/>
    <tableColumn id="14" xr3:uid="{00000000-0010-0000-0000-00000E000000}" name="7:00 PM" dataDxfId="239" totalsRowDxfId="238"/>
    <tableColumn id="15" xr3:uid="{00000000-0010-0000-0000-00000F000000}" name="– OFF –" dataDxfId="237" totalsRowDxfId="236"/>
    <tableColumn id="16" xr3:uid="{00000000-0010-0000-0000-000010000000}" name="TOTAL" dataDxfId="235" totalsRowDxfId="234">
      <calculatedColumnFormula>COUNTIF(MON[[#This Row],[7:00 AM]:[7:00 PM]],"*")</calculatedColumnFormula>
    </tableColumn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ON_3" displayName="MON_3" ref="A17:Q25" totalsRowShown="0" headerRowDxfId="233" dataDxfId="231" headerRowBorderDxfId="232" tableBorderDxfId="230" totalsRowBorderDxfId="229">
  <autoFilter ref="A17:Q2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100-000001000000}" name="ID NO." dataDxfId="228" totalsRowDxfId="227"/>
    <tableColumn id="17" xr3:uid="{00000000-0010-0000-0100-000011000000}" name="EMPLOYEE NAME" dataDxfId="226" totalsRowDxfId="225"/>
    <tableColumn id="2" xr3:uid="{00000000-0010-0000-0100-000002000000}" name="7:00 AM" dataDxfId="224" totalsRowDxfId="223"/>
    <tableColumn id="3" xr3:uid="{00000000-0010-0000-0100-000003000000}" name="8:00 AM" dataDxfId="222" totalsRowDxfId="221"/>
    <tableColumn id="4" xr3:uid="{00000000-0010-0000-0100-000004000000}" name="9:00 AM" dataDxfId="220" totalsRowDxfId="219"/>
    <tableColumn id="5" xr3:uid="{00000000-0010-0000-0100-000005000000}" name="10:00 AM" dataDxfId="218" totalsRowDxfId="217"/>
    <tableColumn id="6" xr3:uid="{00000000-0010-0000-0100-000006000000}" name="11:00 AM" dataDxfId="216" totalsRowDxfId="215"/>
    <tableColumn id="7" xr3:uid="{00000000-0010-0000-0100-000007000000}" name="12:00 PM" dataDxfId="214" totalsRowDxfId="213"/>
    <tableColumn id="8" xr3:uid="{00000000-0010-0000-0100-000008000000}" name="1:00 PM" dataDxfId="212" totalsRowDxfId="211"/>
    <tableColumn id="9" xr3:uid="{00000000-0010-0000-0100-000009000000}" name="2:00 PM" dataDxfId="210" totalsRowDxfId="209"/>
    <tableColumn id="10" xr3:uid="{00000000-0010-0000-0100-00000A000000}" name="3:00 PM" dataDxfId="208" totalsRowDxfId="207"/>
    <tableColumn id="11" xr3:uid="{00000000-0010-0000-0100-00000B000000}" name="4:00 PM" dataDxfId="206" totalsRowDxfId="205"/>
    <tableColumn id="12" xr3:uid="{00000000-0010-0000-0100-00000C000000}" name="5:00 PM" dataDxfId="204" totalsRowDxfId="203"/>
    <tableColumn id="13" xr3:uid="{00000000-0010-0000-0100-00000D000000}" name="6:00 PM" dataDxfId="202" totalsRowDxfId="201"/>
    <tableColumn id="14" xr3:uid="{00000000-0010-0000-0100-00000E000000}" name="7:00 PM" dataDxfId="200" totalsRowDxfId="199"/>
    <tableColumn id="15" xr3:uid="{00000000-0010-0000-0100-00000F000000}" name="– OFF –" dataDxfId="198" totalsRowDxfId="197"/>
    <tableColumn id="16" xr3:uid="{00000000-0010-0000-0100-000010000000}" name="TOTAL" dataDxfId="196" totalsRowDxfId="195">
      <calculatedColumnFormula>COUNTIF(MON_3[[#This Row],[7:00 AM]:[7:00 PM]],"*")</calculatedColumnFormula>
    </tableColumn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ON_4" displayName="MON_4" ref="A28:Q36" totalsRowShown="0" headerRowDxfId="194" dataDxfId="192" headerRowBorderDxfId="193" tableBorderDxfId="191" totalsRowBorderDxfId="190">
  <autoFilter ref="A28:Q3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200-000001000000}" name="ID NO." dataDxfId="189" totalsRowDxfId="188"/>
    <tableColumn id="17" xr3:uid="{00000000-0010-0000-0200-000011000000}" name="EMPLOYEE NAME" dataDxfId="187" totalsRowDxfId="186"/>
    <tableColumn id="2" xr3:uid="{00000000-0010-0000-0200-000002000000}" name="7:00 AM" dataDxfId="185" totalsRowDxfId="184"/>
    <tableColumn id="3" xr3:uid="{00000000-0010-0000-0200-000003000000}" name="8:00 AM" dataDxfId="183" totalsRowDxfId="182"/>
    <tableColumn id="4" xr3:uid="{00000000-0010-0000-0200-000004000000}" name="9:00 AM" dataDxfId="181" totalsRowDxfId="180"/>
    <tableColumn id="5" xr3:uid="{00000000-0010-0000-0200-000005000000}" name="10:00 AM" dataDxfId="179" totalsRowDxfId="178"/>
    <tableColumn id="6" xr3:uid="{00000000-0010-0000-0200-000006000000}" name="11:00 AM" dataDxfId="177" totalsRowDxfId="176"/>
    <tableColumn id="7" xr3:uid="{00000000-0010-0000-0200-000007000000}" name="12:00 PM" dataDxfId="175" totalsRowDxfId="174"/>
    <tableColumn id="8" xr3:uid="{00000000-0010-0000-0200-000008000000}" name="1:00 PM" dataDxfId="173" totalsRowDxfId="172"/>
    <tableColumn id="9" xr3:uid="{00000000-0010-0000-0200-000009000000}" name="2:00 PM" dataDxfId="171" totalsRowDxfId="170"/>
    <tableColumn id="10" xr3:uid="{00000000-0010-0000-0200-00000A000000}" name="3:00 PM" dataDxfId="169" totalsRowDxfId="168"/>
    <tableColumn id="11" xr3:uid="{00000000-0010-0000-0200-00000B000000}" name="4:00 PM" dataDxfId="167" totalsRowDxfId="166"/>
    <tableColumn id="12" xr3:uid="{00000000-0010-0000-0200-00000C000000}" name="5:00 PM" dataDxfId="165" totalsRowDxfId="164"/>
    <tableColumn id="13" xr3:uid="{00000000-0010-0000-0200-00000D000000}" name="6:00 PM" dataDxfId="163" totalsRowDxfId="162"/>
    <tableColumn id="14" xr3:uid="{00000000-0010-0000-0200-00000E000000}" name="7:00 PM" dataDxfId="161" totalsRowDxfId="160"/>
    <tableColumn id="15" xr3:uid="{00000000-0010-0000-0200-00000F000000}" name="– OFF –" dataDxfId="159" totalsRowDxfId="158"/>
    <tableColumn id="16" xr3:uid="{00000000-0010-0000-0200-000010000000}" name="TOTAL" dataDxfId="157" totalsRowDxfId="156">
      <calculatedColumnFormula>COUNTIF(MON_4[[#This Row],[7:00 AM]:[7:00 PM]],"*")</calculatedColumnFormula>
    </tableColumn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ON_5" displayName="MON_5" ref="A39:Q47" totalsRowShown="0" headerRowDxfId="155" dataDxfId="153" headerRowBorderDxfId="154" tableBorderDxfId="152" totalsRowBorderDxfId="151">
  <autoFilter ref="A39:Q47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300-000001000000}" name="ID NO." dataDxfId="150" totalsRowDxfId="149"/>
    <tableColumn id="17" xr3:uid="{00000000-0010-0000-0300-000011000000}" name="EMPLOYEE NAME" dataDxfId="148" totalsRowDxfId="147"/>
    <tableColumn id="2" xr3:uid="{00000000-0010-0000-0300-000002000000}" name="7:00 AM" dataDxfId="146" totalsRowDxfId="145"/>
    <tableColumn id="3" xr3:uid="{00000000-0010-0000-0300-000003000000}" name="8:00 AM" dataDxfId="144" totalsRowDxfId="143"/>
    <tableColumn id="4" xr3:uid="{00000000-0010-0000-0300-000004000000}" name="9:00 AM" dataDxfId="142" totalsRowDxfId="141"/>
    <tableColumn id="5" xr3:uid="{00000000-0010-0000-0300-000005000000}" name="10:00 AM" dataDxfId="140" totalsRowDxfId="139"/>
    <tableColumn id="6" xr3:uid="{00000000-0010-0000-0300-000006000000}" name="11:00 AM" dataDxfId="138" totalsRowDxfId="137"/>
    <tableColumn id="7" xr3:uid="{00000000-0010-0000-0300-000007000000}" name="12:00 PM" dataDxfId="136" totalsRowDxfId="135"/>
    <tableColumn id="8" xr3:uid="{00000000-0010-0000-0300-000008000000}" name="1:00 PM" dataDxfId="134" totalsRowDxfId="133"/>
    <tableColumn id="9" xr3:uid="{00000000-0010-0000-0300-000009000000}" name="2:00 PM" dataDxfId="132" totalsRowDxfId="131"/>
    <tableColumn id="10" xr3:uid="{00000000-0010-0000-0300-00000A000000}" name="3:00 PM" dataDxfId="130" totalsRowDxfId="129"/>
    <tableColumn id="11" xr3:uid="{00000000-0010-0000-0300-00000B000000}" name="4:00 PM" dataDxfId="128" totalsRowDxfId="127"/>
    <tableColumn id="12" xr3:uid="{00000000-0010-0000-0300-00000C000000}" name="5:00 PM" dataDxfId="126" totalsRowDxfId="125"/>
    <tableColumn id="13" xr3:uid="{00000000-0010-0000-0300-00000D000000}" name="6:00 PM" dataDxfId="124" totalsRowDxfId="123"/>
    <tableColumn id="14" xr3:uid="{00000000-0010-0000-0300-00000E000000}" name="7:00 PM" dataDxfId="122" totalsRowDxfId="121"/>
    <tableColumn id="15" xr3:uid="{00000000-0010-0000-0300-00000F000000}" name="– OFF –" dataDxfId="120" totalsRowDxfId="119"/>
    <tableColumn id="16" xr3:uid="{00000000-0010-0000-0300-000010000000}" name="TOTAL" dataDxfId="118" totalsRowDxfId="117">
      <calculatedColumnFormula>COUNTIF(MON_5[[#This Row],[7:00 AM]:[7:00 PM]],"*")</calculatedColumnFormula>
    </tableColumn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MON_6" displayName="MON_6" ref="A50:Q58" totalsRowShown="0" headerRowDxfId="116" dataDxfId="114" headerRowBorderDxfId="115" tableBorderDxfId="113" totalsRowBorderDxfId="112">
  <autoFilter ref="A50:Q58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400-000001000000}" name="ID NO." dataDxfId="111" totalsRowDxfId="110"/>
    <tableColumn id="17" xr3:uid="{00000000-0010-0000-0400-000011000000}" name="EMPLOYEE NAME" dataDxfId="109" totalsRowDxfId="108"/>
    <tableColumn id="2" xr3:uid="{00000000-0010-0000-0400-000002000000}" name="7:00 AM" dataDxfId="107" totalsRowDxfId="106"/>
    <tableColumn id="3" xr3:uid="{00000000-0010-0000-0400-000003000000}" name="8:00 AM" dataDxfId="105" totalsRowDxfId="104"/>
    <tableColumn id="4" xr3:uid="{00000000-0010-0000-0400-000004000000}" name="9:00 AM" dataDxfId="103" totalsRowDxfId="102"/>
    <tableColumn id="5" xr3:uid="{00000000-0010-0000-0400-000005000000}" name="10:00 AM" dataDxfId="101" totalsRowDxfId="100"/>
    <tableColumn id="6" xr3:uid="{00000000-0010-0000-0400-000006000000}" name="11:00 AM" dataDxfId="99" totalsRowDxfId="98"/>
    <tableColumn id="7" xr3:uid="{00000000-0010-0000-0400-000007000000}" name="12:00 PM" dataDxfId="97" totalsRowDxfId="96"/>
    <tableColumn id="8" xr3:uid="{00000000-0010-0000-0400-000008000000}" name="1:00 PM" dataDxfId="95" totalsRowDxfId="94"/>
    <tableColumn id="9" xr3:uid="{00000000-0010-0000-0400-000009000000}" name="2:00 PM" dataDxfId="93" totalsRowDxfId="92"/>
    <tableColumn id="10" xr3:uid="{00000000-0010-0000-0400-00000A000000}" name="3:00 PM" dataDxfId="91" totalsRowDxfId="90"/>
    <tableColumn id="11" xr3:uid="{00000000-0010-0000-0400-00000B000000}" name="4:00 PM" dataDxfId="89" totalsRowDxfId="88"/>
    <tableColumn id="12" xr3:uid="{00000000-0010-0000-0400-00000C000000}" name="5:00 PM" dataDxfId="87" totalsRowDxfId="86"/>
    <tableColumn id="13" xr3:uid="{00000000-0010-0000-0400-00000D000000}" name="6:00 PM" dataDxfId="85" totalsRowDxfId="84"/>
    <tableColumn id="14" xr3:uid="{00000000-0010-0000-0400-00000E000000}" name="7:00 PM" dataDxfId="83" totalsRowDxfId="82"/>
    <tableColumn id="15" xr3:uid="{00000000-0010-0000-0400-00000F000000}" name="– OFF –" dataDxfId="81" totalsRowDxfId="80"/>
    <tableColumn id="16" xr3:uid="{00000000-0010-0000-0400-000010000000}" name="TOTAL" dataDxfId="79" totalsRowDxfId="78">
      <calculatedColumnFormula>COUNTIF(MON_6[[#This Row],[7:00 AM]:[7:00 PM]],"*")</calculatedColumnFormula>
    </tableColumn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MON_7" displayName="MON_7" ref="A61:Q69" totalsRowShown="0" headerRowDxfId="77" dataDxfId="75" headerRowBorderDxfId="76" tableBorderDxfId="74" totalsRowBorderDxfId="73">
  <autoFilter ref="A61:Q69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500-000001000000}" name="ID NO." dataDxfId="72" totalsRowDxfId="71"/>
    <tableColumn id="17" xr3:uid="{00000000-0010-0000-0500-000011000000}" name="EMPLOYEE NAME" dataDxfId="70" totalsRowDxfId="69"/>
    <tableColumn id="2" xr3:uid="{00000000-0010-0000-0500-000002000000}" name="7:00 AM" dataDxfId="68" totalsRowDxfId="67"/>
    <tableColumn id="3" xr3:uid="{00000000-0010-0000-0500-000003000000}" name="8:00 AM" dataDxfId="66" totalsRowDxfId="65"/>
    <tableColumn id="4" xr3:uid="{00000000-0010-0000-0500-000004000000}" name="9:00 AM" dataDxfId="64" totalsRowDxfId="63"/>
    <tableColumn id="5" xr3:uid="{00000000-0010-0000-0500-000005000000}" name="10:00 AM" dataDxfId="62" totalsRowDxfId="61"/>
    <tableColumn id="6" xr3:uid="{00000000-0010-0000-0500-000006000000}" name="11:00 AM" dataDxfId="60" totalsRowDxfId="59"/>
    <tableColumn id="7" xr3:uid="{00000000-0010-0000-0500-000007000000}" name="12:00 PM" dataDxfId="58" totalsRowDxfId="57"/>
    <tableColumn id="8" xr3:uid="{00000000-0010-0000-0500-000008000000}" name="1:00 PM" dataDxfId="56" totalsRowDxfId="55"/>
    <tableColumn id="9" xr3:uid="{00000000-0010-0000-0500-000009000000}" name="2:00 PM" dataDxfId="54" totalsRowDxfId="53"/>
    <tableColumn id="10" xr3:uid="{00000000-0010-0000-0500-00000A000000}" name="3:00 PM" dataDxfId="52" totalsRowDxfId="51"/>
    <tableColumn id="11" xr3:uid="{00000000-0010-0000-0500-00000B000000}" name="4:00 PM" dataDxfId="50" totalsRowDxfId="49"/>
    <tableColumn id="12" xr3:uid="{00000000-0010-0000-0500-00000C000000}" name="5:00 PM" dataDxfId="48" totalsRowDxfId="47"/>
    <tableColumn id="13" xr3:uid="{00000000-0010-0000-0500-00000D000000}" name="6:00 PM" dataDxfId="46" totalsRowDxfId="45"/>
    <tableColumn id="14" xr3:uid="{00000000-0010-0000-0500-00000E000000}" name="7:00 PM" dataDxfId="44" totalsRowDxfId="43"/>
    <tableColumn id="15" xr3:uid="{00000000-0010-0000-0500-00000F000000}" name="– OFF –" dataDxfId="42" totalsRowDxfId="41"/>
    <tableColumn id="16" xr3:uid="{00000000-0010-0000-0500-000010000000}" name="TOTAL" dataDxfId="40" totalsRowDxfId="39">
      <calculatedColumnFormula>COUNTIF(MON_7[[#This Row],[7:00 AM]:[7:00 PM]],"*")</calculatedColumnFormula>
    </tableColumn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MON_8" displayName="MON_8" ref="A72:Q80" totalsRowShown="0" headerRowDxfId="38" dataDxfId="36" headerRowBorderDxfId="37" tableBorderDxfId="35" totalsRowBorderDxfId="34">
  <autoFilter ref="A72:Q80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600-000001000000}" name="ID NO." dataDxfId="33" totalsRowDxfId="32"/>
    <tableColumn id="17" xr3:uid="{00000000-0010-0000-0600-000011000000}" name="EMPLOYEE NAME" dataDxfId="31" totalsRowDxfId="30"/>
    <tableColumn id="2" xr3:uid="{00000000-0010-0000-0600-000002000000}" name="7:00 AM" dataDxfId="29" totalsRowDxfId="28"/>
    <tableColumn id="3" xr3:uid="{00000000-0010-0000-0600-000003000000}" name="8:00 AM" dataDxfId="27" totalsRowDxfId="26"/>
    <tableColumn id="4" xr3:uid="{00000000-0010-0000-0600-000004000000}" name="9:00 AM" dataDxfId="25" totalsRowDxfId="24"/>
    <tableColumn id="5" xr3:uid="{00000000-0010-0000-0600-000005000000}" name="10:00 AM" dataDxfId="23" totalsRowDxfId="22"/>
    <tableColumn id="6" xr3:uid="{00000000-0010-0000-0600-000006000000}" name="11:00 AM" dataDxfId="21" totalsRowDxfId="20"/>
    <tableColumn id="7" xr3:uid="{00000000-0010-0000-0600-000007000000}" name="12:00 PM" dataDxfId="19" totalsRowDxfId="18"/>
    <tableColumn id="8" xr3:uid="{00000000-0010-0000-0600-000008000000}" name="1:00 PM" dataDxfId="17" totalsRowDxfId="16"/>
    <tableColumn id="9" xr3:uid="{00000000-0010-0000-0600-000009000000}" name="2:00 PM" dataDxfId="15" totalsRowDxfId="14"/>
    <tableColumn id="10" xr3:uid="{00000000-0010-0000-0600-00000A000000}" name="3:00 PM" dataDxfId="13" totalsRowDxfId="12"/>
    <tableColumn id="11" xr3:uid="{00000000-0010-0000-0600-00000B000000}" name="4:00 PM" dataDxfId="11" totalsRowDxfId="10"/>
    <tableColumn id="12" xr3:uid="{00000000-0010-0000-0600-00000C000000}" name="5:00 PM" dataDxfId="9" totalsRowDxfId="8"/>
    <tableColumn id="13" xr3:uid="{00000000-0010-0000-0600-00000D000000}" name="6:00 PM" dataDxfId="7" totalsRowDxfId="6"/>
    <tableColumn id="14" xr3:uid="{00000000-0010-0000-0600-00000E000000}" name="7:00 PM" dataDxfId="5" totalsRowDxfId="4"/>
    <tableColumn id="15" xr3:uid="{00000000-0010-0000-0600-00000F000000}" name="– OFF –" dataDxfId="3" totalsRowDxfId="2"/>
    <tableColumn id="16" xr3:uid="{00000000-0010-0000-0600-000010000000}" name="TOTAL" dataDxfId="1" totalsRowDxfId="0">
      <calculatedColumnFormula>COUNTIF(MON_8[[#This Row],[7:00 AM]:[7:00 PM]],"*")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82"/>
  <sheetViews>
    <sheetView showGridLines="0" tabSelected="1" workbookViewId="0">
      <pane ySplit="1" topLeftCell="A2" activePane="bottomLeft" state="frozen"/>
      <selection pane="bottomLeft" activeCell="AV185" sqref="AV185"/>
    </sheetView>
  </sheetViews>
  <sheetFormatPr baseColWidth="10" defaultRowHeight="16" x14ac:dyDescent="0.2"/>
  <cols>
    <col min="1" max="1" width="13.1640625" style="2" customWidth="1"/>
    <col min="2" max="2" width="21" style="2" customWidth="1"/>
    <col min="3" max="5" width="13.1640625" style="2" customWidth="1"/>
    <col min="6" max="7" width="13.83203125" style="2" customWidth="1"/>
    <col min="8" max="8" width="13.6640625" style="2" customWidth="1"/>
    <col min="9" max="15" width="13.1640625" style="2" customWidth="1"/>
    <col min="16" max="17" width="10.83203125" style="2" customWidth="1"/>
    <col min="18" max="16384" width="10.83203125" style="2"/>
  </cols>
  <sheetData>
    <row r="1" spans="1:17" ht="211" customHeight="1" x14ac:dyDescent="0.2"/>
    <row r="2" spans="1:17" ht="41" customHeight="1" x14ac:dyDescent="0.2">
      <c r="A2" s="53" t="s">
        <v>43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18" x14ac:dyDescent="0.2">
      <c r="A3" s="54" t="s">
        <v>0</v>
      </c>
      <c r="B3" s="54"/>
      <c r="C3" s="47">
        <v>42492</v>
      </c>
      <c r="D3" s="48"/>
      <c r="E3" s="48"/>
      <c r="F3" s="51" t="s">
        <v>8</v>
      </c>
      <c r="G3" s="52" t="s">
        <v>34</v>
      </c>
      <c r="H3" s="52"/>
      <c r="I3" s="52"/>
      <c r="J3" s="49"/>
      <c r="K3" s="49"/>
      <c r="L3" s="49"/>
      <c r="M3" s="50"/>
      <c r="N3" s="50"/>
      <c r="O3" s="50"/>
      <c r="P3" s="50"/>
      <c r="Q3" s="50"/>
    </row>
    <row r="4" spans="1:17" ht="54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7" ht="18" x14ac:dyDescent="0.2">
      <c r="A5" s="7" t="s">
        <v>1</v>
      </c>
      <c r="B5" s="8">
        <f>C3</f>
        <v>42492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</row>
    <row r="6" spans="1:17" ht="26" customHeight="1" x14ac:dyDescent="0.2">
      <c r="A6" s="3" t="s">
        <v>25</v>
      </c>
      <c r="B6" s="4" t="s">
        <v>24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5" t="s">
        <v>17</v>
      </c>
      <c r="J6" s="5" t="s">
        <v>18</v>
      </c>
      <c r="K6" s="5" t="s">
        <v>19</v>
      </c>
      <c r="L6" s="5" t="s">
        <v>20</v>
      </c>
      <c r="M6" s="5" t="s">
        <v>21</v>
      </c>
      <c r="N6" s="5" t="s">
        <v>22</v>
      </c>
      <c r="O6" s="5" t="s">
        <v>23</v>
      </c>
      <c r="P6" s="5" t="s">
        <v>9</v>
      </c>
      <c r="Q6" s="6" t="s">
        <v>10</v>
      </c>
    </row>
    <row r="7" spans="1:17" ht="18" customHeight="1" x14ac:dyDescent="0.2">
      <c r="A7" s="11">
        <v>111111</v>
      </c>
      <c r="B7" s="12" t="s">
        <v>26</v>
      </c>
      <c r="C7" s="13" t="s">
        <v>38</v>
      </c>
      <c r="D7" s="13" t="s">
        <v>38</v>
      </c>
      <c r="E7" s="13" t="s">
        <v>38</v>
      </c>
      <c r="F7" s="13" t="s">
        <v>38</v>
      </c>
      <c r="G7" s="13" t="s">
        <v>38</v>
      </c>
      <c r="H7" s="13" t="s">
        <v>38</v>
      </c>
      <c r="I7" s="13"/>
      <c r="J7" s="13"/>
      <c r="K7" s="13"/>
      <c r="L7" s="13"/>
      <c r="M7" s="14"/>
      <c r="N7" s="14"/>
      <c r="O7" s="14"/>
      <c r="P7" s="18"/>
      <c r="Q7" s="24">
        <f>COUNTIF(MON[[#This Row],[7:00 AM]:[7:00 PM]],"*")</f>
        <v>6</v>
      </c>
    </row>
    <row r="8" spans="1:17" ht="18" customHeight="1" x14ac:dyDescent="0.2">
      <c r="A8" s="20">
        <v>222222</v>
      </c>
      <c r="B8" s="21" t="s">
        <v>27</v>
      </c>
      <c r="C8" s="18" t="s">
        <v>39</v>
      </c>
      <c r="D8" s="18" t="s">
        <v>39</v>
      </c>
      <c r="E8" s="18" t="s">
        <v>39</v>
      </c>
      <c r="F8" s="18" t="s">
        <v>39</v>
      </c>
      <c r="G8" s="18" t="s">
        <v>39</v>
      </c>
      <c r="H8" s="18" t="s">
        <v>39</v>
      </c>
      <c r="I8" s="18"/>
      <c r="J8" s="18"/>
      <c r="K8" s="18"/>
      <c r="L8" s="18"/>
      <c r="M8" s="18"/>
      <c r="N8" s="18"/>
      <c r="O8" s="18"/>
      <c r="P8" s="18"/>
      <c r="Q8" s="24">
        <f>COUNTIF(MON[[#This Row],[7:00 AM]:[7:00 PM]],"*")</f>
        <v>6</v>
      </c>
    </row>
    <row r="9" spans="1:17" ht="18" customHeight="1" x14ac:dyDescent="0.2">
      <c r="A9" s="15">
        <v>333333</v>
      </c>
      <c r="B9" s="16" t="s">
        <v>28</v>
      </c>
      <c r="C9" s="13"/>
      <c r="D9" s="13"/>
      <c r="E9" s="13"/>
      <c r="F9" s="13" t="s">
        <v>40</v>
      </c>
      <c r="G9" s="13" t="s">
        <v>40</v>
      </c>
      <c r="H9" s="13" t="s">
        <v>40</v>
      </c>
      <c r="I9" s="13" t="s">
        <v>40</v>
      </c>
      <c r="J9" s="13" t="s">
        <v>40</v>
      </c>
      <c r="K9" s="13" t="s">
        <v>40</v>
      </c>
      <c r="L9" s="13"/>
      <c r="M9" s="14"/>
      <c r="N9" s="14"/>
      <c r="O9" s="14"/>
      <c r="P9" s="18"/>
      <c r="Q9" s="24">
        <f>COUNTIF(MON[[#This Row],[7:00 AM]:[7:00 PM]],"*")</f>
        <v>6</v>
      </c>
    </row>
    <row r="10" spans="1:17" ht="18" customHeight="1" x14ac:dyDescent="0.2">
      <c r="A10" s="20">
        <v>444444</v>
      </c>
      <c r="B10" s="21" t="s">
        <v>29</v>
      </c>
      <c r="C10" s="18"/>
      <c r="D10" s="18"/>
      <c r="E10" s="18"/>
      <c r="F10" s="18"/>
      <c r="G10" s="18"/>
      <c r="H10" s="18"/>
      <c r="I10" s="18" t="s">
        <v>41</v>
      </c>
      <c r="J10" s="18" t="s">
        <v>41</v>
      </c>
      <c r="K10" s="18" t="s">
        <v>41</v>
      </c>
      <c r="L10" s="18" t="s">
        <v>41</v>
      </c>
      <c r="M10" s="18" t="s">
        <v>41</v>
      </c>
      <c r="N10" s="18" t="s">
        <v>41</v>
      </c>
      <c r="O10" s="18"/>
      <c r="P10" s="18"/>
      <c r="Q10" s="24">
        <f>COUNTIF(MON[[#This Row],[7:00 AM]:[7:00 PM]],"*")</f>
        <v>6</v>
      </c>
    </row>
    <row r="11" spans="1:17" ht="18" customHeight="1" x14ac:dyDescent="0.2">
      <c r="A11" s="15">
        <v>555555</v>
      </c>
      <c r="B11" s="16" t="s">
        <v>30</v>
      </c>
      <c r="C11" s="13"/>
      <c r="D11" s="13"/>
      <c r="E11" s="13" t="s">
        <v>42</v>
      </c>
      <c r="F11" s="13" t="s">
        <v>42</v>
      </c>
      <c r="G11" s="13" t="s">
        <v>42</v>
      </c>
      <c r="H11" s="13" t="s">
        <v>42</v>
      </c>
      <c r="I11" s="13" t="s">
        <v>42</v>
      </c>
      <c r="J11" s="13" t="s">
        <v>42</v>
      </c>
      <c r="K11" s="13" t="s">
        <v>42</v>
      </c>
      <c r="L11" s="13" t="s">
        <v>42</v>
      </c>
      <c r="M11" s="14"/>
      <c r="N11" s="14"/>
      <c r="O11" s="14"/>
      <c r="P11" s="18"/>
      <c r="Q11" s="24">
        <f>COUNTIF(MON[[#This Row],[7:00 AM]:[7:00 PM]],"*")</f>
        <v>8</v>
      </c>
    </row>
    <row r="12" spans="1:17" ht="18" customHeight="1" x14ac:dyDescent="0.2">
      <c r="A12" s="20">
        <v>666666</v>
      </c>
      <c r="B12" s="21" t="s">
        <v>31</v>
      </c>
      <c r="C12" s="18" t="s">
        <v>37</v>
      </c>
      <c r="D12" s="18" t="s">
        <v>37</v>
      </c>
      <c r="E12" s="18" t="s">
        <v>37</v>
      </c>
      <c r="F12" s="18" t="s">
        <v>37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24">
        <f>COUNTIF(MON[[#This Row],[7:00 AM]:[7:00 PM]],"*")</f>
        <v>4</v>
      </c>
    </row>
    <row r="13" spans="1:17" ht="18" customHeight="1" x14ac:dyDescent="0.2">
      <c r="A13" s="15">
        <v>777777</v>
      </c>
      <c r="B13" s="16" t="s">
        <v>32</v>
      </c>
      <c r="C13" s="13"/>
      <c r="D13" s="13"/>
      <c r="E13" s="13"/>
      <c r="F13" s="13"/>
      <c r="G13" s="17" t="s">
        <v>35</v>
      </c>
      <c r="H13" s="17" t="s">
        <v>35</v>
      </c>
      <c r="I13" s="17" t="s">
        <v>35</v>
      </c>
      <c r="J13" s="17" t="s">
        <v>35</v>
      </c>
      <c r="K13" s="17" t="s">
        <v>35</v>
      </c>
      <c r="L13" s="17" t="s">
        <v>36</v>
      </c>
      <c r="M13" s="17" t="s">
        <v>36</v>
      </c>
      <c r="N13" s="17" t="s">
        <v>36</v>
      </c>
      <c r="O13" s="17" t="s">
        <v>36</v>
      </c>
      <c r="P13" s="18"/>
      <c r="Q13" s="24">
        <f>COUNTIF(MON[[#This Row],[7:00 AM]:[7:00 PM]],"*")</f>
        <v>9</v>
      </c>
    </row>
    <row r="14" spans="1:17" ht="18" customHeight="1" x14ac:dyDescent="0.2">
      <c r="A14" s="22">
        <v>888888</v>
      </c>
      <c r="B14" s="23" t="s">
        <v>33</v>
      </c>
      <c r="C14" s="19" t="s">
        <v>35</v>
      </c>
      <c r="D14" s="19" t="s">
        <v>35</v>
      </c>
      <c r="E14" s="19" t="s">
        <v>35</v>
      </c>
      <c r="F14" s="19" t="s">
        <v>35</v>
      </c>
      <c r="G14" s="19" t="s">
        <v>35</v>
      </c>
      <c r="H14" s="19" t="s">
        <v>36</v>
      </c>
      <c r="I14" s="19" t="s">
        <v>36</v>
      </c>
      <c r="J14" s="19" t="s">
        <v>36</v>
      </c>
      <c r="K14" s="19" t="s">
        <v>36</v>
      </c>
      <c r="L14" s="19"/>
      <c r="M14" s="19"/>
      <c r="N14" s="19"/>
      <c r="O14" s="19"/>
      <c r="P14" s="19"/>
      <c r="Q14" s="25">
        <f>COUNTIF(MON[[#This Row],[7:00 AM]:[7:00 PM]],"*")</f>
        <v>9</v>
      </c>
    </row>
    <row r="15" spans="1:17" ht="8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7" ht="18" x14ac:dyDescent="0.2">
      <c r="A16" s="26" t="s">
        <v>2</v>
      </c>
      <c r="B16" s="27">
        <f>C3+1</f>
        <v>42493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2">
      <c r="A17" s="29" t="s">
        <v>25</v>
      </c>
      <c r="B17" s="29" t="s">
        <v>24</v>
      </c>
      <c r="C17" s="30" t="s">
        <v>11</v>
      </c>
      <c r="D17" s="30" t="s">
        <v>12</v>
      </c>
      <c r="E17" s="30" t="s">
        <v>13</v>
      </c>
      <c r="F17" s="30" t="s">
        <v>14</v>
      </c>
      <c r="G17" s="30" t="s">
        <v>15</v>
      </c>
      <c r="H17" s="30" t="s">
        <v>16</v>
      </c>
      <c r="I17" s="30" t="s">
        <v>17</v>
      </c>
      <c r="J17" s="30" t="s">
        <v>18</v>
      </c>
      <c r="K17" s="30" t="s">
        <v>19</v>
      </c>
      <c r="L17" s="30" t="s">
        <v>20</v>
      </c>
      <c r="M17" s="30" t="s">
        <v>21</v>
      </c>
      <c r="N17" s="30" t="s">
        <v>22</v>
      </c>
      <c r="O17" s="30" t="s">
        <v>23</v>
      </c>
      <c r="P17" s="30" t="s">
        <v>9</v>
      </c>
      <c r="Q17" s="30" t="s">
        <v>10</v>
      </c>
    </row>
    <row r="18" spans="1:17" x14ac:dyDescent="0.2">
      <c r="A18" s="31">
        <v>111111</v>
      </c>
      <c r="B18" s="32" t="s">
        <v>26</v>
      </c>
      <c r="C18" s="33" t="s">
        <v>38</v>
      </c>
      <c r="D18" s="33" t="s">
        <v>38</v>
      </c>
      <c r="E18" s="33" t="s">
        <v>38</v>
      </c>
      <c r="F18" s="33" t="s">
        <v>38</v>
      </c>
      <c r="G18" s="33" t="s">
        <v>38</v>
      </c>
      <c r="H18" s="33" t="s">
        <v>38</v>
      </c>
      <c r="I18" s="33"/>
      <c r="J18" s="33"/>
      <c r="K18" s="33"/>
      <c r="L18" s="33"/>
      <c r="M18" s="34"/>
      <c r="N18" s="34"/>
      <c r="O18" s="34"/>
      <c r="P18" s="35"/>
      <c r="Q18" s="36">
        <f>COUNTIF(MON_3[[#This Row],[7:00 AM]:[7:00 PM]],"*")</f>
        <v>6</v>
      </c>
    </row>
    <row r="19" spans="1:17" x14ac:dyDescent="0.2">
      <c r="A19" s="37">
        <v>222222</v>
      </c>
      <c r="B19" s="38" t="s">
        <v>27</v>
      </c>
      <c r="C19" s="35" t="s">
        <v>39</v>
      </c>
      <c r="D19" s="35" t="s">
        <v>39</v>
      </c>
      <c r="E19" s="35" t="s">
        <v>39</v>
      </c>
      <c r="F19" s="35" t="s">
        <v>39</v>
      </c>
      <c r="G19" s="35" t="s">
        <v>39</v>
      </c>
      <c r="H19" s="35" t="s">
        <v>39</v>
      </c>
      <c r="I19" s="35"/>
      <c r="J19" s="35"/>
      <c r="K19" s="35"/>
      <c r="L19" s="35"/>
      <c r="M19" s="35"/>
      <c r="N19" s="35"/>
      <c r="O19" s="35"/>
      <c r="P19" s="35"/>
      <c r="Q19" s="36">
        <f>COUNTIF(MON_3[[#This Row],[7:00 AM]:[7:00 PM]],"*")</f>
        <v>6</v>
      </c>
    </row>
    <row r="20" spans="1:17" x14ac:dyDescent="0.2">
      <c r="A20" s="39">
        <v>333333</v>
      </c>
      <c r="B20" s="40" t="s">
        <v>28</v>
      </c>
      <c r="C20" s="33"/>
      <c r="D20" s="33"/>
      <c r="E20" s="33"/>
      <c r="F20" s="33" t="s">
        <v>40</v>
      </c>
      <c r="G20" s="33" t="s">
        <v>40</v>
      </c>
      <c r="H20" s="33" t="s">
        <v>40</v>
      </c>
      <c r="I20" s="33" t="s">
        <v>40</v>
      </c>
      <c r="J20" s="33" t="s">
        <v>40</v>
      </c>
      <c r="K20" s="33" t="s">
        <v>40</v>
      </c>
      <c r="L20" s="33"/>
      <c r="M20" s="34"/>
      <c r="N20" s="34"/>
      <c r="O20" s="34"/>
      <c r="P20" s="35"/>
      <c r="Q20" s="36">
        <f>COUNTIF(MON_3[[#This Row],[7:00 AM]:[7:00 PM]],"*")</f>
        <v>6</v>
      </c>
    </row>
    <row r="21" spans="1:17" x14ac:dyDescent="0.2">
      <c r="A21" s="37">
        <v>444444</v>
      </c>
      <c r="B21" s="38" t="s">
        <v>29</v>
      </c>
      <c r="C21" s="35"/>
      <c r="D21" s="35"/>
      <c r="E21" s="35"/>
      <c r="F21" s="35"/>
      <c r="G21" s="35"/>
      <c r="H21" s="35"/>
      <c r="I21" s="35" t="s">
        <v>41</v>
      </c>
      <c r="J21" s="35" t="s">
        <v>41</v>
      </c>
      <c r="K21" s="35" t="s">
        <v>41</v>
      </c>
      <c r="L21" s="35" t="s">
        <v>41</v>
      </c>
      <c r="M21" s="35" t="s">
        <v>41</v>
      </c>
      <c r="N21" s="35" t="s">
        <v>41</v>
      </c>
      <c r="O21" s="35"/>
      <c r="P21" s="35"/>
      <c r="Q21" s="36">
        <f>COUNTIF(MON_3[[#This Row],[7:00 AM]:[7:00 PM]],"*")</f>
        <v>6</v>
      </c>
    </row>
    <row r="22" spans="1:17" x14ac:dyDescent="0.2">
      <c r="A22" s="39">
        <v>555555</v>
      </c>
      <c r="B22" s="40" t="s">
        <v>30</v>
      </c>
      <c r="C22" s="33"/>
      <c r="D22" s="33"/>
      <c r="E22" s="33" t="s">
        <v>42</v>
      </c>
      <c r="F22" s="33" t="s">
        <v>42</v>
      </c>
      <c r="G22" s="33" t="s">
        <v>42</v>
      </c>
      <c r="H22" s="33" t="s">
        <v>42</v>
      </c>
      <c r="I22" s="33" t="s">
        <v>42</v>
      </c>
      <c r="J22" s="33" t="s">
        <v>42</v>
      </c>
      <c r="K22" s="33" t="s">
        <v>42</v>
      </c>
      <c r="L22" s="33" t="s">
        <v>42</v>
      </c>
      <c r="M22" s="34"/>
      <c r="N22" s="34"/>
      <c r="O22" s="34"/>
      <c r="P22" s="35"/>
      <c r="Q22" s="36">
        <f>COUNTIF(MON_3[[#This Row],[7:00 AM]:[7:00 PM]],"*")</f>
        <v>8</v>
      </c>
    </row>
    <row r="23" spans="1:17" x14ac:dyDescent="0.2">
      <c r="A23" s="37">
        <v>666666</v>
      </c>
      <c r="B23" s="38" t="s">
        <v>31</v>
      </c>
      <c r="C23" s="35" t="s">
        <v>37</v>
      </c>
      <c r="D23" s="35" t="s">
        <v>37</v>
      </c>
      <c r="E23" s="35" t="s">
        <v>37</v>
      </c>
      <c r="F23" s="35" t="s">
        <v>37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>
        <f>COUNTIF(MON_3[[#This Row],[7:00 AM]:[7:00 PM]],"*")</f>
        <v>4</v>
      </c>
    </row>
    <row r="24" spans="1:17" x14ac:dyDescent="0.2">
      <c r="A24" s="39">
        <v>777777</v>
      </c>
      <c r="B24" s="40" t="s">
        <v>32</v>
      </c>
      <c r="C24" s="33"/>
      <c r="D24" s="33"/>
      <c r="E24" s="33"/>
      <c r="F24" s="33"/>
      <c r="G24" s="33" t="s">
        <v>35</v>
      </c>
      <c r="H24" s="33" t="s">
        <v>35</v>
      </c>
      <c r="I24" s="33" t="s">
        <v>35</v>
      </c>
      <c r="J24" s="33" t="s">
        <v>35</v>
      </c>
      <c r="K24" s="33" t="s">
        <v>35</v>
      </c>
      <c r="L24" s="33" t="s">
        <v>36</v>
      </c>
      <c r="M24" s="33" t="s">
        <v>36</v>
      </c>
      <c r="N24" s="33" t="s">
        <v>36</v>
      </c>
      <c r="O24" s="33" t="s">
        <v>36</v>
      </c>
      <c r="P24" s="35"/>
      <c r="Q24" s="36">
        <f>COUNTIF(MON_3[[#This Row],[7:00 AM]:[7:00 PM]],"*")</f>
        <v>9</v>
      </c>
    </row>
    <row r="25" spans="1:17" x14ac:dyDescent="0.2">
      <c r="A25" s="37">
        <v>888888</v>
      </c>
      <c r="B25" s="38" t="s">
        <v>33</v>
      </c>
      <c r="C25" s="35" t="s">
        <v>35</v>
      </c>
      <c r="D25" s="35" t="s">
        <v>35</v>
      </c>
      <c r="E25" s="35" t="s">
        <v>35</v>
      </c>
      <c r="F25" s="35" t="s">
        <v>35</v>
      </c>
      <c r="G25" s="35" t="s">
        <v>35</v>
      </c>
      <c r="H25" s="35" t="s">
        <v>36</v>
      </c>
      <c r="I25" s="35" t="s">
        <v>36</v>
      </c>
      <c r="J25" s="35" t="s">
        <v>36</v>
      </c>
      <c r="K25" s="35" t="s">
        <v>36</v>
      </c>
      <c r="L25" s="35"/>
      <c r="M25" s="35"/>
      <c r="N25" s="35"/>
      <c r="O25" s="35"/>
      <c r="P25" s="35"/>
      <c r="Q25" s="36">
        <f>COUNTIF(MON_3[[#This Row],[7:00 AM]:[7:00 PM]],"*")</f>
        <v>9</v>
      </c>
    </row>
    <row r="26" spans="1:17" ht="8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7" ht="18" x14ac:dyDescent="0.2">
      <c r="A27" s="7" t="s">
        <v>3</v>
      </c>
      <c r="B27" s="8">
        <f>B16+1</f>
        <v>42494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"/>
    </row>
    <row r="28" spans="1:17" x14ac:dyDescent="0.2">
      <c r="A28" s="3" t="s">
        <v>25</v>
      </c>
      <c r="B28" s="4" t="s">
        <v>24</v>
      </c>
      <c r="C28" s="5" t="s">
        <v>11</v>
      </c>
      <c r="D28" s="5" t="s">
        <v>12</v>
      </c>
      <c r="E28" s="5" t="s">
        <v>13</v>
      </c>
      <c r="F28" s="5" t="s">
        <v>14</v>
      </c>
      <c r="G28" s="5" t="s">
        <v>15</v>
      </c>
      <c r="H28" s="5" t="s">
        <v>16</v>
      </c>
      <c r="I28" s="5" t="s">
        <v>17</v>
      </c>
      <c r="J28" s="5" t="s">
        <v>18</v>
      </c>
      <c r="K28" s="5" t="s">
        <v>19</v>
      </c>
      <c r="L28" s="5" t="s">
        <v>20</v>
      </c>
      <c r="M28" s="5" t="s">
        <v>21</v>
      </c>
      <c r="N28" s="5" t="s">
        <v>22</v>
      </c>
      <c r="O28" s="5" t="s">
        <v>23</v>
      </c>
      <c r="P28" s="5" t="s">
        <v>9</v>
      </c>
      <c r="Q28" s="6" t="s">
        <v>10</v>
      </c>
    </row>
    <row r="29" spans="1:17" x14ac:dyDescent="0.2">
      <c r="A29" s="11">
        <v>111111</v>
      </c>
      <c r="B29" s="12" t="s">
        <v>26</v>
      </c>
      <c r="C29" s="13" t="s">
        <v>38</v>
      </c>
      <c r="D29" s="13" t="s">
        <v>38</v>
      </c>
      <c r="E29" s="13" t="s">
        <v>38</v>
      </c>
      <c r="F29" s="13" t="s">
        <v>38</v>
      </c>
      <c r="G29" s="13" t="s">
        <v>38</v>
      </c>
      <c r="H29" s="13" t="s">
        <v>38</v>
      </c>
      <c r="I29" s="13"/>
      <c r="J29" s="13"/>
      <c r="K29" s="13"/>
      <c r="L29" s="13"/>
      <c r="M29" s="14"/>
      <c r="N29" s="14"/>
      <c r="O29" s="14"/>
      <c r="P29" s="18"/>
      <c r="Q29" s="24">
        <f>COUNTIF(MON_4[[#This Row],[7:00 AM]:[7:00 PM]],"*")</f>
        <v>6</v>
      </c>
    </row>
    <row r="30" spans="1:17" x14ac:dyDescent="0.2">
      <c r="A30" s="20">
        <v>222222</v>
      </c>
      <c r="B30" s="21" t="s">
        <v>27</v>
      </c>
      <c r="C30" s="18" t="s">
        <v>39</v>
      </c>
      <c r="D30" s="18" t="s">
        <v>39</v>
      </c>
      <c r="E30" s="18" t="s">
        <v>39</v>
      </c>
      <c r="F30" s="18" t="s">
        <v>39</v>
      </c>
      <c r="G30" s="18" t="s">
        <v>39</v>
      </c>
      <c r="H30" s="18" t="s">
        <v>39</v>
      </c>
      <c r="I30" s="18"/>
      <c r="J30" s="18"/>
      <c r="K30" s="18"/>
      <c r="L30" s="18"/>
      <c r="M30" s="18"/>
      <c r="N30" s="18"/>
      <c r="O30" s="18"/>
      <c r="P30" s="18"/>
      <c r="Q30" s="24">
        <f>COUNTIF(MON_4[[#This Row],[7:00 AM]:[7:00 PM]],"*")</f>
        <v>6</v>
      </c>
    </row>
    <row r="31" spans="1:17" x14ac:dyDescent="0.2">
      <c r="A31" s="15">
        <v>333333</v>
      </c>
      <c r="B31" s="16" t="s">
        <v>28</v>
      </c>
      <c r="C31" s="13"/>
      <c r="D31" s="13"/>
      <c r="E31" s="13"/>
      <c r="F31" s="13" t="s">
        <v>40</v>
      </c>
      <c r="G31" s="13" t="s">
        <v>40</v>
      </c>
      <c r="H31" s="13" t="s">
        <v>40</v>
      </c>
      <c r="I31" s="13" t="s">
        <v>40</v>
      </c>
      <c r="J31" s="13" t="s">
        <v>40</v>
      </c>
      <c r="K31" s="13" t="s">
        <v>40</v>
      </c>
      <c r="L31" s="13"/>
      <c r="M31" s="14"/>
      <c r="N31" s="14"/>
      <c r="O31" s="14"/>
      <c r="P31" s="18"/>
      <c r="Q31" s="24">
        <f>COUNTIF(MON_4[[#This Row],[7:00 AM]:[7:00 PM]],"*")</f>
        <v>6</v>
      </c>
    </row>
    <row r="32" spans="1:17" x14ac:dyDescent="0.2">
      <c r="A32" s="20">
        <v>444444</v>
      </c>
      <c r="B32" s="21" t="s">
        <v>29</v>
      </c>
      <c r="C32" s="18"/>
      <c r="D32" s="18"/>
      <c r="E32" s="18"/>
      <c r="F32" s="18"/>
      <c r="G32" s="18"/>
      <c r="H32" s="18"/>
      <c r="I32" s="18" t="s">
        <v>41</v>
      </c>
      <c r="J32" s="18" t="s">
        <v>41</v>
      </c>
      <c r="K32" s="18" t="s">
        <v>41</v>
      </c>
      <c r="L32" s="18" t="s">
        <v>41</v>
      </c>
      <c r="M32" s="18" t="s">
        <v>41</v>
      </c>
      <c r="N32" s="18" t="s">
        <v>41</v>
      </c>
      <c r="O32" s="18"/>
      <c r="P32" s="18"/>
      <c r="Q32" s="24">
        <f>COUNTIF(MON_4[[#This Row],[7:00 AM]:[7:00 PM]],"*")</f>
        <v>6</v>
      </c>
    </row>
    <row r="33" spans="1:17" x14ac:dyDescent="0.2">
      <c r="A33" s="15">
        <v>555555</v>
      </c>
      <c r="B33" s="16" t="s">
        <v>30</v>
      </c>
      <c r="C33" s="13"/>
      <c r="D33" s="13"/>
      <c r="E33" s="13" t="s">
        <v>42</v>
      </c>
      <c r="F33" s="13" t="s">
        <v>42</v>
      </c>
      <c r="G33" s="13" t="s">
        <v>42</v>
      </c>
      <c r="H33" s="13" t="s">
        <v>42</v>
      </c>
      <c r="I33" s="13" t="s">
        <v>42</v>
      </c>
      <c r="J33" s="13" t="s">
        <v>42</v>
      </c>
      <c r="K33" s="13" t="s">
        <v>42</v>
      </c>
      <c r="L33" s="13" t="s">
        <v>42</v>
      </c>
      <c r="M33" s="14"/>
      <c r="N33" s="14"/>
      <c r="O33" s="14"/>
      <c r="P33" s="18"/>
      <c r="Q33" s="24">
        <f>COUNTIF(MON_4[[#This Row],[7:00 AM]:[7:00 PM]],"*")</f>
        <v>8</v>
      </c>
    </row>
    <row r="34" spans="1:17" x14ac:dyDescent="0.2">
      <c r="A34" s="20">
        <v>666666</v>
      </c>
      <c r="B34" s="21" t="s">
        <v>31</v>
      </c>
      <c r="C34" s="18" t="s">
        <v>37</v>
      </c>
      <c r="D34" s="18" t="s">
        <v>37</v>
      </c>
      <c r="E34" s="18" t="s">
        <v>37</v>
      </c>
      <c r="F34" s="18" t="s">
        <v>37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24">
        <f>COUNTIF(MON_4[[#This Row],[7:00 AM]:[7:00 PM]],"*")</f>
        <v>4</v>
      </c>
    </row>
    <row r="35" spans="1:17" x14ac:dyDescent="0.2">
      <c r="A35" s="15">
        <v>777777</v>
      </c>
      <c r="B35" s="16" t="s">
        <v>32</v>
      </c>
      <c r="C35" s="13"/>
      <c r="D35" s="13"/>
      <c r="E35" s="13"/>
      <c r="F35" s="13"/>
      <c r="G35" s="17" t="s">
        <v>35</v>
      </c>
      <c r="H35" s="17" t="s">
        <v>35</v>
      </c>
      <c r="I35" s="17" t="s">
        <v>35</v>
      </c>
      <c r="J35" s="17" t="s">
        <v>35</v>
      </c>
      <c r="K35" s="17" t="s">
        <v>35</v>
      </c>
      <c r="L35" s="17" t="s">
        <v>36</v>
      </c>
      <c r="M35" s="17" t="s">
        <v>36</v>
      </c>
      <c r="N35" s="17" t="s">
        <v>36</v>
      </c>
      <c r="O35" s="17" t="s">
        <v>36</v>
      </c>
      <c r="P35" s="18"/>
      <c r="Q35" s="24">
        <f>COUNTIF(MON_4[[#This Row],[7:00 AM]:[7:00 PM]],"*")</f>
        <v>9</v>
      </c>
    </row>
    <row r="36" spans="1:17" x14ac:dyDescent="0.2">
      <c r="A36" s="22">
        <v>888888</v>
      </c>
      <c r="B36" s="23" t="s">
        <v>33</v>
      </c>
      <c r="C36" s="19" t="s">
        <v>35</v>
      </c>
      <c r="D36" s="19" t="s">
        <v>35</v>
      </c>
      <c r="E36" s="19" t="s">
        <v>35</v>
      </c>
      <c r="F36" s="19" t="s">
        <v>35</v>
      </c>
      <c r="G36" s="19" t="s">
        <v>35</v>
      </c>
      <c r="H36" s="19" t="s">
        <v>36</v>
      </c>
      <c r="I36" s="19" t="s">
        <v>36</v>
      </c>
      <c r="J36" s="19" t="s">
        <v>36</v>
      </c>
      <c r="K36" s="19" t="s">
        <v>36</v>
      </c>
      <c r="L36" s="19"/>
      <c r="M36" s="19"/>
      <c r="N36" s="19"/>
      <c r="O36" s="19"/>
      <c r="P36" s="19"/>
      <c r="Q36" s="25">
        <f>COUNTIF(MON_4[[#This Row],[7:00 AM]:[7:00 PM]],"*")</f>
        <v>9</v>
      </c>
    </row>
    <row r="37" spans="1:17" ht="8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7" ht="18" x14ac:dyDescent="0.2">
      <c r="A38" s="26" t="s">
        <v>4</v>
      </c>
      <c r="B38" s="27">
        <f>B27+1</f>
        <v>42495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">
      <c r="A39" s="29" t="s">
        <v>25</v>
      </c>
      <c r="B39" s="29" t="s">
        <v>24</v>
      </c>
      <c r="C39" s="30" t="s">
        <v>11</v>
      </c>
      <c r="D39" s="30" t="s">
        <v>12</v>
      </c>
      <c r="E39" s="30" t="s">
        <v>13</v>
      </c>
      <c r="F39" s="30" t="s">
        <v>14</v>
      </c>
      <c r="G39" s="30" t="s">
        <v>15</v>
      </c>
      <c r="H39" s="30" t="s">
        <v>16</v>
      </c>
      <c r="I39" s="30" t="s">
        <v>17</v>
      </c>
      <c r="J39" s="30" t="s">
        <v>18</v>
      </c>
      <c r="K39" s="30" t="s">
        <v>19</v>
      </c>
      <c r="L39" s="30" t="s">
        <v>20</v>
      </c>
      <c r="M39" s="30" t="s">
        <v>21</v>
      </c>
      <c r="N39" s="30" t="s">
        <v>22</v>
      </c>
      <c r="O39" s="30" t="s">
        <v>23</v>
      </c>
      <c r="P39" s="30" t="s">
        <v>9</v>
      </c>
      <c r="Q39" s="30" t="s">
        <v>10</v>
      </c>
    </row>
    <row r="40" spans="1:17" x14ac:dyDescent="0.2">
      <c r="A40" s="31">
        <v>111111</v>
      </c>
      <c r="B40" s="32" t="s">
        <v>26</v>
      </c>
      <c r="C40" s="33" t="s">
        <v>38</v>
      </c>
      <c r="D40" s="33" t="s">
        <v>38</v>
      </c>
      <c r="E40" s="33" t="s">
        <v>38</v>
      </c>
      <c r="F40" s="33" t="s">
        <v>38</v>
      </c>
      <c r="G40" s="33" t="s">
        <v>38</v>
      </c>
      <c r="H40" s="33" t="s">
        <v>38</v>
      </c>
      <c r="I40" s="33"/>
      <c r="J40" s="33"/>
      <c r="K40" s="33"/>
      <c r="L40" s="33"/>
      <c r="M40" s="34"/>
      <c r="N40" s="34"/>
      <c r="O40" s="34"/>
      <c r="P40" s="35"/>
      <c r="Q40" s="36">
        <f>COUNTIF(MON_5[[#This Row],[7:00 AM]:[7:00 PM]],"*")</f>
        <v>6</v>
      </c>
    </row>
    <row r="41" spans="1:17" x14ac:dyDescent="0.2">
      <c r="A41" s="37">
        <v>222222</v>
      </c>
      <c r="B41" s="38" t="s">
        <v>27</v>
      </c>
      <c r="C41" s="35" t="s">
        <v>39</v>
      </c>
      <c r="D41" s="35" t="s">
        <v>39</v>
      </c>
      <c r="E41" s="35" t="s">
        <v>39</v>
      </c>
      <c r="F41" s="35" t="s">
        <v>39</v>
      </c>
      <c r="G41" s="35" t="s">
        <v>39</v>
      </c>
      <c r="H41" s="35" t="s">
        <v>39</v>
      </c>
      <c r="I41" s="35"/>
      <c r="J41" s="35"/>
      <c r="K41" s="35"/>
      <c r="L41" s="35"/>
      <c r="M41" s="35"/>
      <c r="N41" s="35"/>
      <c r="O41" s="35"/>
      <c r="P41" s="35"/>
      <c r="Q41" s="36">
        <f>COUNTIF(MON_5[[#This Row],[7:00 AM]:[7:00 PM]],"*")</f>
        <v>6</v>
      </c>
    </row>
    <row r="42" spans="1:17" x14ac:dyDescent="0.2">
      <c r="A42" s="39">
        <v>333333</v>
      </c>
      <c r="B42" s="40" t="s">
        <v>28</v>
      </c>
      <c r="C42" s="33"/>
      <c r="D42" s="33"/>
      <c r="E42" s="33"/>
      <c r="F42" s="33" t="s">
        <v>40</v>
      </c>
      <c r="G42" s="33" t="s">
        <v>40</v>
      </c>
      <c r="H42" s="33" t="s">
        <v>40</v>
      </c>
      <c r="I42" s="33" t="s">
        <v>40</v>
      </c>
      <c r="J42" s="33" t="s">
        <v>40</v>
      </c>
      <c r="K42" s="33" t="s">
        <v>40</v>
      </c>
      <c r="L42" s="33"/>
      <c r="M42" s="34"/>
      <c r="N42" s="34"/>
      <c r="O42" s="34"/>
      <c r="P42" s="35"/>
      <c r="Q42" s="36">
        <f>COUNTIF(MON_5[[#This Row],[7:00 AM]:[7:00 PM]],"*")</f>
        <v>6</v>
      </c>
    </row>
    <row r="43" spans="1:17" x14ac:dyDescent="0.2">
      <c r="A43" s="37">
        <v>444444</v>
      </c>
      <c r="B43" s="38" t="s">
        <v>29</v>
      </c>
      <c r="C43" s="35"/>
      <c r="D43" s="35"/>
      <c r="E43" s="35"/>
      <c r="F43" s="35"/>
      <c r="G43" s="35"/>
      <c r="H43" s="35"/>
      <c r="I43" s="35" t="s">
        <v>41</v>
      </c>
      <c r="J43" s="35" t="s">
        <v>41</v>
      </c>
      <c r="K43" s="35" t="s">
        <v>41</v>
      </c>
      <c r="L43" s="35" t="s">
        <v>41</v>
      </c>
      <c r="M43" s="35" t="s">
        <v>41</v>
      </c>
      <c r="N43" s="35" t="s">
        <v>41</v>
      </c>
      <c r="O43" s="35"/>
      <c r="P43" s="35"/>
      <c r="Q43" s="36">
        <f>COUNTIF(MON_5[[#This Row],[7:00 AM]:[7:00 PM]],"*")</f>
        <v>6</v>
      </c>
    </row>
    <row r="44" spans="1:17" x14ac:dyDescent="0.2">
      <c r="A44" s="39">
        <v>555555</v>
      </c>
      <c r="B44" s="40" t="s">
        <v>30</v>
      </c>
      <c r="C44" s="33"/>
      <c r="D44" s="33"/>
      <c r="E44" s="33" t="s">
        <v>42</v>
      </c>
      <c r="F44" s="33" t="s">
        <v>42</v>
      </c>
      <c r="G44" s="33" t="s">
        <v>42</v>
      </c>
      <c r="H44" s="33" t="s">
        <v>42</v>
      </c>
      <c r="I44" s="33" t="s">
        <v>42</v>
      </c>
      <c r="J44" s="33" t="s">
        <v>42</v>
      </c>
      <c r="K44" s="33" t="s">
        <v>42</v>
      </c>
      <c r="L44" s="33" t="s">
        <v>42</v>
      </c>
      <c r="M44" s="34"/>
      <c r="N44" s="34"/>
      <c r="O44" s="34"/>
      <c r="P44" s="35"/>
      <c r="Q44" s="36">
        <f>COUNTIF(MON_5[[#This Row],[7:00 AM]:[7:00 PM]],"*")</f>
        <v>8</v>
      </c>
    </row>
    <row r="45" spans="1:17" x14ac:dyDescent="0.2">
      <c r="A45" s="37">
        <v>666666</v>
      </c>
      <c r="B45" s="38" t="s">
        <v>31</v>
      </c>
      <c r="C45" s="35" t="s">
        <v>37</v>
      </c>
      <c r="D45" s="35" t="s">
        <v>37</v>
      </c>
      <c r="E45" s="35" t="s">
        <v>37</v>
      </c>
      <c r="F45" s="35" t="s">
        <v>37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6">
        <f>COUNTIF(MON_5[[#This Row],[7:00 AM]:[7:00 PM]],"*")</f>
        <v>4</v>
      </c>
    </row>
    <row r="46" spans="1:17" x14ac:dyDescent="0.2">
      <c r="A46" s="39">
        <v>777777</v>
      </c>
      <c r="B46" s="40" t="s">
        <v>32</v>
      </c>
      <c r="C46" s="33"/>
      <c r="D46" s="33"/>
      <c r="E46" s="33"/>
      <c r="F46" s="33"/>
      <c r="G46" s="33" t="s">
        <v>35</v>
      </c>
      <c r="H46" s="33" t="s">
        <v>35</v>
      </c>
      <c r="I46" s="33" t="s">
        <v>35</v>
      </c>
      <c r="J46" s="33" t="s">
        <v>35</v>
      </c>
      <c r="K46" s="33" t="s">
        <v>35</v>
      </c>
      <c r="L46" s="33" t="s">
        <v>36</v>
      </c>
      <c r="M46" s="33" t="s">
        <v>36</v>
      </c>
      <c r="N46" s="33" t="s">
        <v>36</v>
      </c>
      <c r="O46" s="33" t="s">
        <v>36</v>
      </c>
      <c r="P46" s="35"/>
      <c r="Q46" s="36">
        <f>COUNTIF(MON_5[[#This Row],[7:00 AM]:[7:00 PM]],"*")</f>
        <v>9</v>
      </c>
    </row>
    <row r="47" spans="1:17" x14ac:dyDescent="0.2">
      <c r="A47" s="37">
        <v>888888</v>
      </c>
      <c r="B47" s="38" t="s">
        <v>33</v>
      </c>
      <c r="C47" s="35" t="s">
        <v>35</v>
      </c>
      <c r="D47" s="35" t="s">
        <v>35</v>
      </c>
      <c r="E47" s="35" t="s">
        <v>35</v>
      </c>
      <c r="F47" s="35" t="s">
        <v>35</v>
      </c>
      <c r="G47" s="35" t="s">
        <v>35</v>
      </c>
      <c r="H47" s="35" t="s">
        <v>36</v>
      </c>
      <c r="I47" s="35" t="s">
        <v>36</v>
      </c>
      <c r="J47" s="35" t="s">
        <v>36</v>
      </c>
      <c r="K47" s="35" t="s">
        <v>36</v>
      </c>
      <c r="L47" s="35"/>
      <c r="M47" s="35"/>
      <c r="N47" s="35"/>
      <c r="O47" s="35"/>
      <c r="P47" s="35"/>
      <c r="Q47" s="36">
        <f>COUNTIF(MON_5[[#This Row],[7:00 AM]:[7:00 PM]],"*")</f>
        <v>9</v>
      </c>
    </row>
    <row r="48" spans="1:17" ht="8" customHeight="1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6"/>
      <c r="N48" s="46"/>
      <c r="O48" s="46"/>
      <c r="P48" s="46"/>
      <c r="Q48" s="46"/>
    </row>
    <row r="49" spans="1:17" ht="18" x14ac:dyDescent="0.2">
      <c r="A49" s="41" t="s">
        <v>5</v>
      </c>
      <c r="B49" s="42">
        <f>B38+1</f>
        <v>42496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4"/>
    </row>
    <row r="50" spans="1:17" x14ac:dyDescent="0.2">
      <c r="A50" s="3" t="s">
        <v>25</v>
      </c>
      <c r="B50" s="4" t="s">
        <v>24</v>
      </c>
      <c r="C50" s="5" t="s">
        <v>11</v>
      </c>
      <c r="D50" s="5" t="s">
        <v>12</v>
      </c>
      <c r="E50" s="5" t="s">
        <v>13</v>
      </c>
      <c r="F50" s="5" t="s">
        <v>14</v>
      </c>
      <c r="G50" s="5" t="s">
        <v>15</v>
      </c>
      <c r="H50" s="5" t="s">
        <v>16</v>
      </c>
      <c r="I50" s="5" t="s">
        <v>17</v>
      </c>
      <c r="J50" s="5" t="s">
        <v>18</v>
      </c>
      <c r="K50" s="5" t="s">
        <v>19</v>
      </c>
      <c r="L50" s="5" t="s">
        <v>20</v>
      </c>
      <c r="M50" s="5" t="s">
        <v>21</v>
      </c>
      <c r="N50" s="5" t="s">
        <v>22</v>
      </c>
      <c r="O50" s="5" t="s">
        <v>23</v>
      </c>
      <c r="P50" s="5" t="s">
        <v>9</v>
      </c>
      <c r="Q50" s="6" t="s">
        <v>10</v>
      </c>
    </row>
    <row r="51" spans="1:17" x14ac:dyDescent="0.2">
      <c r="A51" s="11">
        <v>111111</v>
      </c>
      <c r="B51" s="12" t="s">
        <v>26</v>
      </c>
      <c r="C51" s="13" t="s">
        <v>38</v>
      </c>
      <c r="D51" s="13" t="s">
        <v>38</v>
      </c>
      <c r="E51" s="13" t="s">
        <v>38</v>
      </c>
      <c r="F51" s="13"/>
      <c r="G51" s="13"/>
      <c r="H51" s="13"/>
      <c r="I51" s="13"/>
      <c r="J51" s="13"/>
      <c r="K51" s="13"/>
      <c r="L51" s="13"/>
      <c r="M51" s="14"/>
      <c r="N51" s="14"/>
      <c r="O51" s="14"/>
      <c r="P51" s="18"/>
      <c r="Q51" s="24">
        <f>COUNTIF(MON_6[[#This Row],[7:00 AM]:[7:00 PM]],"*")</f>
        <v>3</v>
      </c>
    </row>
    <row r="52" spans="1:17" x14ac:dyDescent="0.2">
      <c r="A52" s="20">
        <v>222222</v>
      </c>
      <c r="B52" s="21" t="s">
        <v>27</v>
      </c>
      <c r="C52" s="18" t="s">
        <v>39</v>
      </c>
      <c r="D52" s="18" t="s">
        <v>39</v>
      </c>
      <c r="E52" s="18" t="s">
        <v>39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24">
        <f>COUNTIF(MON_6[[#This Row],[7:00 AM]:[7:00 PM]],"*")</f>
        <v>3</v>
      </c>
    </row>
    <row r="53" spans="1:17" x14ac:dyDescent="0.2">
      <c r="A53" s="15">
        <v>333333</v>
      </c>
      <c r="B53" s="16" t="s">
        <v>28</v>
      </c>
      <c r="C53" s="13"/>
      <c r="D53" s="13"/>
      <c r="E53" s="13"/>
      <c r="F53" s="13" t="s">
        <v>40</v>
      </c>
      <c r="G53" s="13" t="s">
        <v>40</v>
      </c>
      <c r="H53" s="13" t="s">
        <v>40</v>
      </c>
      <c r="I53" s="13" t="s">
        <v>40</v>
      </c>
      <c r="J53" s="13" t="s">
        <v>40</v>
      </c>
      <c r="K53" s="13" t="s">
        <v>40</v>
      </c>
      <c r="L53" s="13"/>
      <c r="M53" s="14"/>
      <c r="N53" s="14"/>
      <c r="O53" s="14"/>
      <c r="P53" s="18"/>
      <c r="Q53" s="24">
        <f>COUNTIF(MON_6[[#This Row],[7:00 AM]:[7:00 PM]],"*")</f>
        <v>6</v>
      </c>
    </row>
    <row r="54" spans="1:17" x14ac:dyDescent="0.2">
      <c r="A54" s="20">
        <v>444444</v>
      </c>
      <c r="B54" s="21" t="s">
        <v>29</v>
      </c>
      <c r="C54" s="18"/>
      <c r="D54" s="18"/>
      <c r="E54" s="18"/>
      <c r="F54" s="18"/>
      <c r="G54" s="18"/>
      <c r="H54" s="18"/>
      <c r="I54" s="18" t="s">
        <v>41</v>
      </c>
      <c r="J54" s="18" t="s">
        <v>41</v>
      </c>
      <c r="K54" s="18" t="s">
        <v>41</v>
      </c>
      <c r="L54" s="18" t="s">
        <v>41</v>
      </c>
      <c r="M54" s="18" t="s">
        <v>41</v>
      </c>
      <c r="N54" s="18" t="s">
        <v>41</v>
      </c>
      <c r="O54" s="18"/>
      <c r="P54" s="18"/>
      <c r="Q54" s="24">
        <f>COUNTIF(MON_6[[#This Row],[7:00 AM]:[7:00 PM]],"*")</f>
        <v>6</v>
      </c>
    </row>
    <row r="55" spans="1:17" x14ac:dyDescent="0.2">
      <c r="A55" s="15">
        <v>555555</v>
      </c>
      <c r="B55" s="16" t="s">
        <v>30</v>
      </c>
      <c r="C55" s="13"/>
      <c r="D55" s="13"/>
      <c r="E55" s="13" t="s">
        <v>42</v>
      </c>
      <c r="F55" s="13" t="s">
        <v>42</v>
      </c>
      <c r="G55" s="13" t="s">
        <v>42</v>
      </c>
      <c r="H55" s="13" t="s">
        <v>42</v>
      </c>
      <c r="I55" s="13" t="s">
        <v>42</v>
      </c>
      <c r="J55" s="13" t="s">
        <v>42</v>
      </c>
      <c r="K55" s="13" t="s">
        <v>42</v>
      </c>
      <c r="L55" s="13" t="s">
        <v>42</v>
      </c>
      <c r="M55" s="14"/>
      <c r="N55" s="14"/>
      <c r="O55" s="14"/>
      <c r="P55" s="18"/>
      <c r="Q55" s="24">
        <f>COUNTIF(MON_6[[#This Row],[7:00 AM]:[7:00 PM]],"*")</f>
        <v>8</v>
      </c>
    </row>
    <row r="56" spans="1:17" x14ac:dyDescent="0.2">
      <c r="A56" s="20">
        <v>666666</v>
      </c>
      <c r="B56" s="21" t="s">
        <v>31</v>
      </c>
      <c r="C56" s="18" t="s">
        <v>37</v>
      </c>
      <c r="D56" s="18" t="s">
        <v>37</v>
      </c>
      <c r="E56" s="18" t="s">
        <v>37</v>
      </c>
      <c r="F56" s="18" t="s">
        <v>37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24">
        <f>COUNTIF(MON_6[[#This Row],[7:00 AM]:[7:00 PM]],"*")</f>
        <v>4</v>
      </c>
    </row>
    <row r="57" spans="1:17" x14ac:dyDescent="0.2">
      <c r="A57" s="15">
        <v>777777</v>
      </c>
      <c r="B57" s="16" t="s">
        <v>32</v>
      </c>
      <c r="C57" s="13"/>
      <c r="D57" s="13"/>
      <c r="E57" s="13"/>
      <c r="F57" s="13"/>
      <c r="G57" s="17" t="s">
        <v>35</v>
      </c>
      <c r="H57" s="17" t="s">
        <v>35</v>
      </c>
      <c r="I57" s="17" t="s">
        <v>35</v>
      </c>
      <c r="J57" s="17" t="s">
        <v>35</v>
      </c>
      <c r="K57" s="17" t="s">
        <v>35</v>
      </c>
      <c r="L57" s="17" t="s">
        <v>36</v>
      </c>
      <c r="M57" s="17" t="s">
        <v>36</v>
      </c>
      <c r="N57" s="17" t="s">
        <v>36</v>
      </c>
      <c r="O57" s="17" t="s">
        <v>36</v>
      </c>
      <c r="P57" s="18"/>
      <c r="Q57" s="24">
        <f>COUNTIF(MON_6[[#This Row],[7:00 AM]:[7:00 PM]],"*")</f>
        <v>9</v>
      </c>
    </row>
    <row r="58" spans="1:17" x14ac:dyDescent="0.2">
      <c r="A58" s="22">
        <v>888888</v>
      </c>
      <c r="B58" s="23" t="s">
        <v>33</v>
      </c>
      <c r="C58" s="19" t="s">
        <v>35</v>
      </c>
      <c r="D58" s="19" t="s">
        <v>35</v>
      </c>
      <c r="E58" s="19" t="s">
        <v>35</v>
      </c>
      <c r="F58" s="19" t="s">
        <v>35</v>
      </c>
      <c r="G58" s="19" t="s">
        <v>35</v>
      </c>
      <c r="H58" s="19" t="s">
        <v>36</v>
      </c>
      <c r="I58" s="19" t="s">
        <v>36</v>
      </c>
      <c r="J58" s="19" t="s">
        <v>36</v>
      </c>
      <c r="K58" s="19" t="s">
        <v>36</v>
      </c>
      <c r="L58" s="19"/>
      <c r="M58" s="19"/>
      <c r="N58" s="19"/>
      <c r="O58" s="19"/>
      <c r="P58" s="19"/>
      <c r="Q58" s="25">
        <f>COUNTIF(MON_6[[#This Row],[7:00 AM]:[7:00 PM]],"*")</f>
        <v>9</v>
      </c>
    </row>
    <row r="59" spans="1:17" ht="8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7" ht="18" x14ac:dyDescent="0.2">
      <c r="A60" s="26" t="s">
        <v>6</v>
      </c>
      <c r="B60" s="27">
        <f>B49+1</f>
        <v>42497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7" x14ac:dyDescent="0.2">
      <c r="A61" s="29" t="s">
        <v>25</v>
      </c>
      <c r="B61" s="29" t="s">
        <v>24</v>
      </c>
      <c r="C61" s="30" t="s">
        <v>11</v>
      </c>
      <c r="D61" s="30" t="s">
        <v>12</v>
      </c>
      <c r="E61" s="30" t="s">
        <v>13</v>
      </c>
      <c r="F61" s="30" t="s">
        <v>14</v>
      </c>
      <c r="G61" s="30" t="s">
        <v>15</v>
      </c>
      <c r="H61" s="30" t="s">
        <v>16</v>
      </c>
      <c r="I61" s="30" t="s">
        <v>17</v>
      </c>
      <c r="J61" s="30" t="s">
        <v>18</v>
      </c>
      <c r="K61" s="30" t="s">
        <v>19</v>
      </c>
      <c r="L61" s="30" t="s">
        <v>20</v>
      </c>
      <c r="M61" s="30" t="s">
        <v>21</v>
      </c>
      <c r="N61" s="30" t="s">
        <v>22</v>
      </c>
      <c r="O61" s="30" t="s">
        <v>23</v>
      </c>
      <c r="P61" s="30" t="s">
        <v>9</v>
      </c>
      <c r="Q61" s="30" t="s">
        <v>10</v>
      </c>
    </row>
    <row r="62" spans="1:17" x14ac:dyDescent="0.2">
      <c r="A62" s="31">
        <v>111111</v>
      </c>
      <c r="B62" s="32" t="s">
        <v>26</v>
      </c>
      <c r="C62" s="33" t="s">
        <v>38</v>
      </c>
      <c r="D62" s="33" t="s">
        <v>38</v>
      </c>
      <c r="E62" s="33" t="s">
        <v>38</v>
      </c>
      <c r="F62" s="33"/>
      <c r="G62" s="33"/>
      <c r="H62" s="33"/>
      <c r="I62" s="33"/>
      <c r="J62" s="33"/>
      <c r="K62" s="33"/>
      <c r="L62" s="33"/>
      <c r="M62" s="34"/>
      <c r="N62" s="34"/>
      <c r="O62" s="34"/>
      <c r="P62" s="35"/>
      <c r="Q62" s="36">
        <f>COUNTIF(MON_7[[#This Row],[7:00 AM]:[7:00 PM]],"*")</f>
        <v>3</v>
      </c>
    </row>
    <row r="63" spans="1:17" x14ac:dyDescent="0.2">
      <c r="A63" s="37">
        <v>222222</v>
      </c>
      <c r="B63" s="38" t="s">
        <v>27</v>
      </c>
      <c r="C63" s="35" t="s">
        <v>39</v>
      </c>
      <c r="D63" s="35" t="s">
        <v>39</v>
      </c>
      <c r="E63" s="35" t="s">
        <v>39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>
        <f>COUNTIF(MON_7[[#This Row],[7:00 AM]:[7:00 PM]],"*")</f>
        <v>3</v>
      </c>
    </row>
    <row r="64" spans="1:17" x14ac:dyDescent="0.2">
      <c r="A64" s="39">
        <v>333333</v>
      </c>
      <c r="B64" s="40" t="s">
        <v>28</v>
      </c>
      <c r="C64" s="33"/>
      <c r="D64" s="33"/>
      <c r="E64" s="33"/>
      <c r="F64" s="33" t="s">
        <v>40</v>
      </c>
      <c r="G64" s="33" t="s">
        <v>40</v>
      </c>
      <c r="H64" s="33" t="s">
        <v>40</v>
      </c>
      <c r="I64" s="33" t="s">
        <v>40</v>
      </c>
      <c r="J64" s="33"/>
      <c r="K64" s="33"/>
      <c r="L64" s="33"/>
      <c r="M64" s="34"/>
      <c r="N64" s="34"/>
      <c r="O64" s="34"/>
      <c r="P64" s="35"/>
      <c r="Q64" s="36">
        <f>COUNTIF(MON_7[[#This Row],[7:00 AM]:[7:00 PM]],"*")</f>
        <v>4</v>
      </c>
    </row>
    <row r="65" spans="1:17" x14ac:dyDescent="0.2">
      <c r="A65" s="37">
        <v>444444</v>
      </c>
      <c r="B65" s="38" t="s">
        <v>29</v>
      </c>
      <c r="C65" s="35"/>
      <c r="D65" s="35"/>
      <c r="E65" s="35"/>
      <c r="F65" s="35"/>
      <c r="G65" s="35"/>
      <c r="H65" s="35"/>
      <c r="I65" s="35" t="s">
        <v>41</v>
      </c>
      <c r="J65" s="35"/>
      <c r="K65" s="35"/>
      <c r="L65" s="35"/>
      <c r="M65" s="35"/>
      <c r="N65" s="35"/>
      <c r="O65" s="35"/>
      <c r="P65" s="35"/>
      <c r="Q65" s="36">
        <f>COUNTIF(MON_7[[#This Row],[7:00 AM]:[7:00 PM]],"*")</f>
        <v>1</v>
      </c>
    </row>
    <row r="66" spans="1:17" x14ac:dyDescent="0.2">
      <c r="A66" s="39">
        <v>555555</v>
      </c>
      <c r="B66" s="40" t="s">
        <v>30</v>
      </c>
      <c r="C66" s="33"/>
      <c r="D66" s="33"/>
      <c r="E66" s="33" t="s">
        <v>42</v>
      </c>
      <c r="F66" s="33" t="s">
        <v>42</v>
      </c>
      <c r="G66" s="33" t="s">
        <v>42</v>
      </c>
      <c r="H66" s="33" t="s">
        <v>42</v>
      </c>
      <c r="I66" s="33" t="s">
        <v>42</v>
      </c>
      <c r="J66" s="33"/>
      <c r="K66" s="33"/>
      <c r="L66" s="33"/>
      <c r="M66" s="34"/>
      <c r="N66" s="34"/>
      <c r="O66" s="34"/>
      <c r="P66" s="35"/>
      <c r="Q66" s="36">
        <f>COUNTIF(MON_7[[#This Row],[7:00 AM]:[7:00 PM]],"*")</f>
        <v>5</v>
      </c>
    </row>
    <row r="67" spans="1:17" x14ac:dyDescent="0.2">
      <c r="A67" s="37">
        <v>666666</v>
      </c>
      <c r="B67" s="38" t="s">
        <v>31</v>
      </c>
      <c r="C67" s="35" t="s">
        <v>37</v>
      </c>
      <c r="D67" s="35" t="s">
        <v>37</v>
      </c>
      <c r="E67" s="35" t="s">
        <v>37</v>
      </c>
      <c r="F67" s="35" t="s">
        <v>37</v>
      </c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6">
        <f>COUNTIF(MON_7[[#This Row],[7:00 AM]:[7:00 PM]],"*")</f>
        <v>4</v>
      </c>
    </row>
    <row r="68" spans="1:17" x14ac:dyDescent="0.2">
      <c r="A68" s="39">
        <v>777777</v>
      </c>
      <c r="B68" s="40" t="s">
        <v>32</v>
      </c>
      <c r="C68" s="33"/>
      <c r="D68" s="33"/>
      <c r="E68" s="33"/>
      <c r="F68" s="33"/>
      <c r="G68" s="33" t="s">
        <v>35</v>
      </c>
      <c r="H68" s="33" t="s">
        <v>35</v>
      </c>
      <c r="I68" s="33" t="s">
        <v>35</v>
      </c>
      <c r="J68" s="33"/>
      <c r="K68" s="33"/>
      <c r="L68" s="33"/>
      <c r="M68" s="33"/>
      <c r="N68" s="33"/>
      <c r="O68" s="33"/>
      <c r="P68" s="35"/>
      <c r="Q68" s="36">
        <f>COUNTIF(MON_7[[#This Row],[7:00 AM]:[7:00 PM]],"*")</f>
        <v>3</v>
      </c>
    </row>
    <row r="69" spans="1:17" x14ac:dyDescent="0.2">
      <c r="A69" s="37">
        <v>888888</v>
      </c>
      <c r="B69" s="38" t="s">
        <v>33</v>
      </c>
      <c r="C69" s="35" t="s">
        <v>35</v>
      </c>
      <c r="D69" s="35" t="s">
        <v>35</v>
      </c>
      <c r="E69" s="35" t="s">
        <v>35</v>
      </c>
      <c r="F69" s="35" t="s">
        <v>35</v>
      </c>
      <c r="G69" s="35" t="s">
        <v>35</v>
      </c>
      <c r="H69" s="35" t="s">
        <v>36</v>
      </c>
      <c r="I69" s="35" t="s">
        <v>36</v>
      </c>
      <c r="J69" s="35"/>
      <c r="K69" s="35"/>
      <c r="L69" s="35"/>
      <c r="M69" s="35"/>
      <c r="N69" s="35"/>
      <c r="O69" s="35"/>
      <c r="P69" s="35"/>
      <c r="Q69" s="36">
        <f>COUNTIF(MON_7[[#This Row],[7:00 AM]:[7:00 PM]],"*")</f>
        <v>7</v>
      </c>
    </row>
    <row r="70" spans="1:17" ht="8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7" ht="18" x14ac:dyDescent="0.2">
      <c r="A71" s="7" t="s">
        <v>7</v>
      </c>
      <c r="B71" s="8">
        <f>B60+1</f>
        <v>42498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0"/>
    </row>
    <row r="72" spans="1:17" x14ac:dyDescent="0.2">
      <c r="A72" s="3" t="s">
        <v>25</v>
      </c>
      <c r="B72" s="4" t="s">
        <v>24</v>
      </c>
      <c r="C72" s="5" t="s">
        <v>11</v>
      </c>
      <c r="D72" s="5" t="s">
        <v>12</v>
      </c>
      <c r="E72" s="5" t="s">
        <v>13</v>
      </c>
      <c r="F72" s="5" t="s">
        <v>14</v>
      </c>
      <c r="G72" s="5" t="s">
        <v>15</v>
      </c>
      <c r="H72" s="5" t="s">
        <v>16</v>
      </c>
      <c r="I72" s="5" t="s">
        <v>17</v>
      </c>
      <c r="J72" s="5" t="s">
        <v>18</v>
      </c>
      <c r="K72" s="5" t="s">
        <v>19</v>
      </c>
      <c r="L72" s="5" t="s">
        <v>20</v>
      </c>
      <c r="M72" s="5" t="s">
        <v>21</v>
      </c>
      <c r="N72" s="5" t="s">
        <v>22</v>
      </c>
      <c r="O72" s="5" t="s">
        <v>23</v>
      </c>
      <c r="P72" s="5" t="s">
        <v>9</v>
      </c>
      <c r="Q72" s="6" t="s">
        <v>10</v>
      </c>
    </row>
    <row r="73" spans="1:17" x14ac:dyDescent="0.2">
      <c r="A73" s="11">
        <v>111111</v>
      </c>
      <c r="B73" s="12" t="s">
        <v>26</v>
      </c>
      <c r="C73" s="13" t="s">
        <v>38</v>
      </c>
      <c r="D73" s="13" t="s">
        <v>38</v>
      </c>
      <c r="E73" s="13" t="s">
        <v>38</v>
      </c>
      <c r="F73" s="13"/>
      <c r="G73" s="13"/>
      <c r="H73" s="13"/>
      <c r="I73" s="13"/>
      <c r="J73" s="13"/>
      <c r="K73" s="13"/>
      <c r="L73" s="13"/>
      <c r="M73" s="14"/>
      <c r="N73" s="14"/>
      <c r="O73" s="14"/>
      <c r="P73" s="18"/>
      <c r="Q73" s="24">
        <f>COUNTIF(MON_8[[#This Row],[7:00 AM]:[7:00 PM]],"*")</f>
        <v>3</v>
      </c>
    </row>
    <row r="74" spans="1:17" x14ac:dyDescent="0.2">
      <c r="A74" s="20">
        <v>222222</v>
      </c>
      <c r="B74" s="21" t="s">
        <v>27</v>
      </c>
      <c r="C74" s="18" t="s">
        <v>39</v>
      </c>
      <c r="D74" s="18" t="s">
        <v>39</v>
      </c>
      <c r="E74" s="18" t="s">
        <v>39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24">
        <f>COUNTIF(MON_8[[#This Row],[7:00 AM]:[7:00 PM]],"*")</f>
        <v>3</v>
      </c>
    </row>
    <row r="75" spans="1:17" x14ac:dyDescent="0.2">
      <c r="A75" s="15">
        <v>333333</v>
      </c>
      <c r="B75" s="16" t="s">
        <v>28</v>
      </c>
      <c r="C75" s="13"/>
      <c r="D75" s="13"/>
      <c r="E75" s="13"/>
      <c r="F75" s="13" t="s">
        <v>40</v>
      </c>
      <c r="G75" s="13" t="s">
        <v>40</v>
      </c>
      <c r="H75" s="13" t="s">
        <v>40</v>
      </c>
      <c r="I75" s="13" t="s">
        <v>40</v>
      </c>
      <c r="J75" s="13"/>
      <c r="K75" s="13"/>
      <c r="L75" s="13"/>
      <c r="M75" s="14"/>
      <c r="N75" s="14"/>
      <c r="O75" s="14"/>
      <c r="P75" s="18"/>
      <c r="Q75" s="24">
        <f>COUNTIF(MON_8[[#This Row],[7:00 AM]:[7:00 PM]],"*")</f>
        <v>4</v>
      </c>
    </row>
    <row r="76" spans="1:17" x14ac:dyDescent="0.2">
      <c r="A76" s="20">
        <v>444444</v>
      </c>
      <c r="B76" s="21" t="s">
        <v>29</v>
      </c>
      <c r="C76" s="18"/>
      <c r="D76" s="18"/>
      <c r="E76" s="18"/>
      <c r="F76" s="18"/>
      <c r="G76" s="18"/>
      <c r="H76" s="18"/>
      <c r="I76" s="18" t="s">
        <v>41</v>
      </c>
      <c r="J76" s="18"/>
      <c r="K76" s="18"/>
      <c r="L76" s="18"/>
      <c r="M76" s="18"/>
      <c r="N76" s="18"/>
      <c r="O76" s="18"/>
      <c r="P76" s="18"/>
      <c r="Q76" s="24">
        <f>COUNTIF(MON_8[[#This Row],[7:00 AM]:[7:00 PM]],"*")</f>
        <v>1</v>
      </c>
    </row>
    <row r="77" spans="1:17" x14ac:dyDescent="0.2">
      <c r="A77" s="15">
        <v>555555</v>
      </c>
      <c r="B77" s="16" t="s">
        <v>30</v>
      </c>
      <c r="C77" s="13"/>
      <c r="D77" s="13"/>
      <c r="E77" s="13" t="s">
        <v>42</v>
      </c>
      <c r="F77" s="13" t="s">
        <v>42</v>
      </c>
      <c r="G77" s="13" t="s">
        <v>42</v>
      </c>
      <c r="H77" s="13" t="s">
        <v>42</v>
      </c>
      <c r="I77" s="13" t="s">
        <v>42</v>
      </c>
      <c r="J77" s="13"/>
      <c r="K77" s="13"/>
      <c r="L77" s="13"/>
      <c r="M77" s="14"/>
      <c r="N77" s="14"/>
      <c r="O77" s="14"/>
      <c r="P77" s="18"/>
      <c r="Q77" s="24">
        <f>COUNTIF(MON_8[[#This Row],[7:00 AM]:[7:00 PM]],"*")</f>
        <v>5</v>
      </c>
    </row>
    <row r="78" spans="1:17" x14ac:dyDescent="0.2">
      <c r="A78" s="20">
        <v>666666</v>
      </c>
      <c r="B78" s="21" t="s">
        <v>31</v>
      </c>
      <c r="C78" s="18" t="s">
        <v>37</v>
      </c>
      <c r="D78" s="18" t="s">
        <v>37</v>
      </c>
      <c r="E78" s="18" t="s">
        <v>37</v>
      </c>
      <c r="F78" s="18" t="s">
        <v>37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24">
        <f>COUNTIF(MON_8[[#This Row],[7:00 AM]:[7:00 PM]],"*")</f>
        <v>4</v>
      </c>
    </row>
    <row r="79" spans="1:17" x14ac:dyDescent="0.2">
      <c r="A79" s="15">
        <v>777777</v>
      </c>
      <c r="B79" s="16" t="s">
        <v>32</v>
      </c>
      <c r="C79" s="13"/>
      <c r="D79" s="13"/>
      <c r="E79" s="13"/>
      <c r="F79" s="13"/>
      <c r="G79" s="17" t="s">
        <v>35</v>
      </c>
      <c r="H79" s="17" t="s">
        <v>35</v>
      </c>
      <c r="I79" s="17" t="s">
        <v>35</v>
      </c>
      <c r="J79" s="17"/>
      <c r="K79" s="17"/>
      <c r="L79" s="17"/>
      <c r="M79" s="17"/>
      <c r="N79" s="17"/>
      <c r="O79" s="17"/>
      <c r="P79" s="18"/>
      <c r="Q79" s="24">
        <f>COUNTIF(MON_8[[#This Row],[7:00 AM]:[7:00 PM]],"*")</f>
        <v>3</v>
      </c>
    </row>
    <row r="80" spans="1:17" x14ac:dyDescent="0.2">
      <c r="A80" s="22">
        <v>888888</v>
      </c>
      <c r="B80" s="23" t="s">
        <v>33</v>
      </c>
      <c r="C80" s="19" t="s">
        <v>35</v>
      </c>
      <c r="D80" s="19" t="s">
        <v>35</v>
      </c>
      <c r="E80" s="19" t="s">
        <v>35</v>
      </c>
      <c r="F80" s="19" t="s">
        <v>35</v>
      </c>
      <c r="G80" s="19" t="s">
        <v>35</v>
      </c>
      <c r="H80" s="19" t="s">
        <v>36</v>
      </c>
      <c r="I80" s="19" t="s">
        <v>36</v>
      </c>
      <c r="J80" s="19"/>
      <c r="K80" s="19"/>
      <c r="L80" s="19"/>
      <c r="M80" s="19"/>
      <c r="N80" s="19"/>
      <c r="O80" s="19"/>
      <c r="P80" s="19"/>
      <c r="Q80" s="25">
        <f>COUNTIF(MON_8[[#This Row],[7:00 AM]:[7:00 PM]],"*")</f>
        <v>7</v>
      </c>
    </row>
    <row r="81" spans="1:1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</sheetData>
  <mergeCells count="3">
    <mergeCell ref="G3:I3"/>
    <mergeCell ref="A2:Q2"/>
    <mergeCell ref="A3:B3"/>
  </mergeCells>
  <pageMargins left="0.7" right="0.7" top="0.75" bottom="0.75" header="0.3" footer="0.3"/>
  <pageSetup orientation="portrait" horizontalDpi="0" verticalDpi="0"/>
  <drawing r:id="rId1"/>
  <tableParts count="7">
    <tablePart r:id="rId2"/>
    <tablePart r:id="rId3"/>
    <tablePart r:id="rId4"/>
    <tablePart r:id="rId5"/>
    <tablePart r:id="rId6"/>
    <tablePart r:id="rId7"/>
    <tablePart r:id="rId8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Employee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2016-04-05T18:31:48Z</dcterms:created>
  <dcterms:modified xsi:type="dcterms:W3CDTF">2019-11-16T01:25:54Z</dcterms:modified>
</cp:coreProperties>
</file>