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mmercial construction Management Guide/"/>
    </mc:Choice>
  </mc:AlternateContent>
  <xr:revisionPtr revIDLastSave="0" documentId="8_{61793563-407D-4B0D-8F36-4E2DF449D4BD}" xr6:coauthVersionLast="46" xr6:coauthVersionMax="46" xr10:uidLastSave="{00000000-0000-0000-0000-000000000000}"/>
  <bookViews>
    <workbookView xWindow="-110" yWindow="-110" windowWidth="38620" windowHeight="21220" tabRatio="500" xr2:uid="{00000000-000D-0000-FFFF-FFFF00000000}"/>
  </bookViews>
  <sheets>
    <sheet name="Commercial Construction Budget" sheetId="1" r:id="rId1"/>
    <sheet name="Commercial Const. Bud. - BLANK" sheetId="4" r:id="rId2"/>
    <sheet name="-Disclaimer-" sheetId="3" r:id="rId3"/>
  </sheets>
  <definedNames>
    <definedName name="CORE_SF" localSheetId="1">'Commercial Const. Bud. - BLANK'!$E$5</definedName>
    <definedName name="CORE_SF">'Commercial Construction Budget'!$E$6</definedName>
    <definedName name="_xlnm.Print_Area" localSheetId="1">'Commercial Const. Bud. - BLANK'!$B$1:$E$56</definedName>
    <definedName name="_xlnm.Print_Area" localSheetId="0">'Commercial Construction Budget'!$B$2:$E$57</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56" i="4" l="1"/>
  <c r="E55" i="4"/>
  <c r="E54" i="4"/>
  <c r="E53" i="4"/>
  <c r="E52" i="4"/>
  <c r="E51" i="4"/>
  <c r="E50" i="4"/>
  <c r="E49" i="4"/>
  <c r="E48" i="4"/>
  <c r="E47" i="4"/>
  <c r="E46" i="4"/>
  <c r="E45" i="4"/>
  <c r="E44" i="4"/>
  <c r="E43" i="4"/>
  <c r="E42" i="4"/>
  <c r="E41" i="4"/>
  <c r="E40" i="4"/>
  <c r="E39" i="4"/>
  <c r="E38" i="4"/>
  <c r="E37" i="4"/>
  <c r="E36" i="4"/>
  <c r="E35" i="4"/>
  <c r="D32" i="4"/>
  <c r="E31" i="4"/>
  <c r="E30" i="4"/>
  <c r="E29" i="4"/>
  <c r="E28" i="4"/>
  <c r="E27" i="4"/>
  <c r="E26" i="4"/>
  <c r="E25" i="4"/>
  <c r="E24" i="4"/>
  <c r="E23" i="4"/>
  <c r="E22" i="4"/>
  <c r="E21" i="4"/>
  <c r="E20" i="4"/>
  <c r="E19" i="4"/>
  <c r="E18" i="4"/>
  <c r="E17" i="4"/>
  <c r="E16" i="4"/>
  <c r="E8" i="4"/>
  <c r="E9" i="4"/>
  <c r="E10" i="4"/>
  <c r="E11" i="4"/>
  <c r="E12" i="4"/>
  <c r="E13" i="4"/>
  <c r="E56" i="1"/>
  <c r="E55" i="1"/>
  <c r="E54" i="1"/>
  <c r="E53" i="1"/>
  <c r="E52" i="1"/>
  <c r="E51" i="1"/>
  <c r="E50" i="1"/>
  <c r="E49" i="1"/>
  <c r="E48" i="1"/>
  <c r="E47" i="1"/>
  <c r="E46" i="1"/>
  <c r="E45" i="1"/>
  <c r="E44" i="1"/>
  <c r="E43" i="1"/>
  <c r="E42" i="1"/>
  <c r="E41" i="1"/>
  <c r="E40" i="1"/>
  <c r="E39" i="1"/>
  <c r="E38" i="1"/>
  <c r="E36" i="1"/>
  <c r="E37" i="1"/>
  <c r="E32" i="1"/>
  <c r="E31" i="1"/>
  <c r="E30" i="1"/>
  <c r="E29" i="1"/>
  <c r="E28" i="1"/>
  <c r="E27" i="1"/>
  <c r="E26" i="1"/>
  <c r="E25" i="1"/>
  <c r="E24" i="1"/>
  <c r="E23" i="1"/>
  <c r="E22" i="1"/>
  <c r="E21" i="1"/>
  <c r="E20" i="1"/>
  <c r="E19" i="1"/>
  <c r="E18" i="1"/>
  <c r="E17" i="1"/>
  <c r="D33" i="1"/>
  <c r="D57" i="1"/>
  <c r="E9" i="1"/>
  <c r="E10" i="1"/>
  <c r="E11" i="1"/>
  <c r="E13" i="1"/>
  <c r="E12" i="1"/>
  <c r="E14" i="1"/>
</calcChain>
</file>

<file path=xl/sharedStrings.xml><?xml version="1.0" encoding="utf-8"?>
<sst xmlns="http://schemas.openxmlformats.org/spreadsheetml/2006/main" count="132" uniqueCount="60">
  <si>
    <t>PLUMBING</t>
  </si>
  <si>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</si>
  <si>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</si>
  <si>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</si>
  <si>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</si>
  <si>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 xml:space="preserve">COMMERCIAL CONSTRUCTION BUDGET TEMPLATE </t>
  </si>
  <si>
    <t>SITEWORK</t>
  </si>
  <si>
    <t>SURVEYING</t>
  </si>
  <si>
    <t>DEMOLITION</t>
  </si>
  <si>
    <t>EROSION CONTROL</t>
  </si>
  <si>
    <t>SEWER AND WATER</t>
  </si>
  <si>
    <t>STORM DRAIN</t>
  </si>
  <si>
    <t>CONCRETE PAVING</t>
  </si>
  <si>
    <t>LANDSCAPING</t>
  </si>
  <si>
    <t>IRRIGATION</t>
  </si>
  <si>
    <t>RETAINING WALLS</t>
  </si>
  <si>
    <t>EQUIPMENT RENTAL</t>
  </si>
  <si>
    <t>LIGHTING</t>
  </si>
  <si>
    <t>SITE SECURITY</t>
  </si>
  <si>
    <t>DUMPSTERS</t>
  </si>
  <si>
    <t>TEMPORARY FENCING</t>
  </si>
  <si>
    <t>FINAL CLEAN-UP</t>
  </si>
  <si>
    <t>NOTES</t>
  </si>
  <si>
    <t>SITE SQUARE FOOTAGE</t>
  </si>
  <si>
    <t>COST/SQ. FT.</t>
  </si>
  <si>
    <t>TOTAL COST</t>
  </si>
  <si>
    <t>DATE</t>
  </si>
  <si>
    <t>PROJECT NAME</t>
  </si>
  <si>
    <t>CONTRACTOR</t>
  </si>
  <si>
    <t>SITE FURNISHINGS</t>
  </si>
  <si>
    <t>BUILDING</t>
  </si>
  <si>
    <t>REBAR AND CONCRETE</t>
  </si>
  <si>
    <t>STRUCTURAL METALS</t>
  </si>
  <si>
    <t>INSULATION</t>
  </si>
  <si>
    <t>WATERPROOFING</t>
  </si>
  <si>
    <t>SIDING</t>
  </si>
  <si>
    <t>ROUGH CARPENTRY</t>
  </si>
  <si>
    <t>SEALANTS AND CAULKING</t>
  </si>
  <si>
    <t>DOORS AND HARDWARE</t>
  </si>
  <si>
    <t>WINDOWS</t>
  </si>
  <si>
    <t>DRYWALL</t>
  </si>
  <si>
    <t>FLOORING</t>
  </si>
  <si>
    <t>CERAMIC TILE</t>
  </si>
  <si>
    <t>TOILET PARTITIONS</t>
  </si>
  <si>
    <t>ELEVATORS</t>
  </si>
  <si>
    <t>FIRE</t>
  </si>
  <si>
    <t>PROJECT SPECIALTIES</t>
  </si>
  <si>
    <t>ROOFING</t>
  </si>
  <si>
    <t>PAINTING</t>
  </si>
  <si>
    <t>TOTAL BUILDING COSTS</t>
  </si>
  <si>
    <t>TOTAL SITE COSTS</t>
  </si>
  <si>
    <t>SITEWORK AND BUILDING SUBTOTAL</t>
  </si>
  <si>
    <t>GENERAL CONDITIONS</t>
  </si>
  <si>
    <t>INSURANCE</t>
  </si>
  <si>
    <t>FEES</t>
  </si>
  <si>
    <t>CONTINGENCY</t>
  </si>
  <si>
    <t>TOTAL EXPENSE</t>
  </si>
  <si>
    <t xml:space="preserve">*User to complete non-shaded fields, only. </t>
  </si>
  <si>
    <t>BUILDING SF</t>
  </si>
  <si>
    <t>CORE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</si>
</sst>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F800]dddd\,\ mmmm\ dd\,\ yyyy"/>
  </numFmts>
  <fonts count="13"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b/>
      <sz val="10"/>
      <color theme="1"/>
      <name val="Century Gothic"/>
      <family val="1"/>
    </font>
    <font>
      <sz val="10"/>
      <color theme="1"/>
      <name val="Century Gothic"/>
      <family val="1"/>
    </font>
    <font>
      <b/>
      <sz val="12"/>
      <color theme="1"/>
      <name val="Calibri"/>
      <family val="2"/>
      <scheme val="minor"/>
    </font>
    <font>
      <b/>
      <sz val="10"/>
      <color theme="3" tint="-0.24997711111789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s>
  <borders count="10">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hair">
        <color theme="0" tint="-0.249977111117893"/>
      </right>
      <top/>
      <bottom/>
      <diagonal/>
    </border>
    <border>
      <left style="hair">
        <color theme="0" tint="-0.249977111117893"/>
      </left>
      <right/>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2" borderId="0" xfId="0" applyFill="1"/>
    <xf numFmtId="0" fontId="0" fillId="0" borderId="0" xfId="0"/>
    <xf numFmtId="0" fontId="4" fillId="2" borderId="0" xfId="0" applyFont="1" applyFill="1" applyAlignment="1">
      <alignment vertical="center"/>
    </xf>
    <xf numFmtId="0" fontId="5" fillId="0" borderId="2" xfId="22" applyFont="1" applyBorder="1" applyAlignment="1">
      <alignment horizontal="left" vertical="center" wrapText="1" indent="2"/>
    </xf>
    <xf numFmtId="0" fontId="1" fillId="0" borderId="0" xfId="22"/>
    <xf numFmtId="0" fontId="0" fillId="0" borderId="0" xfId="0"/>
    <xf numFmtId="0" fontId="0" fillId="0" borderId="0" xfId="0"/>
    <xf numFmtId="0" fontId="7" fillId="3" borderId="3" xfId="0" applyFont="1" applyFill="1" applyBorder="1" applyAlignment="1">
      <alignment horizontal="left" vertical="center" indent="1"/>
    </xf>
    <xf numFmtId="0" fontId="7" fillId="6" borderId="3" xfId="0" applyFont="1" applyFill="1" applyBorder="1" applyAlignment="1">
      <alignment horizontal="left" vertical="center" indent="1"/>
    </xf>
    <xf numFmtId="0" fontId="7" fillId="3" borderId="4" xfId="0" applyFont="1" applyFill="1" applyBorder="1" applyAlignment="1">
      <alignment horizontal="left" vertical="center" indent="1"/>
    </xf>
    <xf numFmtId="44" fontId="8" fillId="3" borderId="5" xfId="1" applyNumberFormat="1" applyFont="1" applyFill="1" applyBorder="1" applyAlignment="1">
      <alignment horizontal="left" vertical="center" indent="1"/>
    </xf>
    <xf numFmtId="0" fontId="6" fillId="5" borderId="3" xfId="0" applyFont="1" applyFill="1" applyBorder="1" applyAlignment="1">
      <alignment horizontal="left" vertical="center" indent="1"/>
    </xf>
    <xf numFmtId="0" fontId="9" fillId="0" borderId="0" xfId="0" applyFont="1"/>
    <xf numFmtId="0" fontId="0" fillId="0" borderId="0" xfId="0" applyAlignment="1">
      <alignment vertical="center"/>
    </xf>
    <xf numFmtId="44" fontId="8" fillId="6" borderId="5" xfId="1" applyNumberFormat="1" applyFont="1" applyFill="1" applyBorder="1" applyAlignment="1">
      <alignment horizontal="left" vertical="center" indent="1"/>
    </xf>
    <xf numFmtId="0" fontId="8" fillId="3" borderId="4" xfId="0" applyFont="1" applyFill="1" applyBorder="1" applyAlignment="1">
      <alignment horizontal="left" vertical="center" wrapText="1" indent="1"/>
    </xf>
    <xf numFmtId="0" fontId="8" fillId="6" borderId="4" xfId="0" applyFont="1" applyFill="1" applyBorder="1" applyAlignment="1">
      <alignment horizontal="left" vertical="center" wrapText="1" indent="1"/>
    </xf>
    <xf numFmtId="0" fontId="6" fillId="8" borderId="3" xfId="0" applyFont="1" applyFill="1" applyBorder="1" applyAlignment="1">
      <alignment horizontal="left" vertical="center" indent="1"/>
    </xf>
    <xf numFmtId="0" fontId="7" fillId="9" borderId="4" xfId="0" applyFont="1" applyFill="1" applyBorder="1" applyAlignment="1">
      <alignment horizontal="left" vertical="center" indent="1"/>
    </xf>
    <xf numFmtId="0" fontId="8" fillId="9" borderId="4" xfId="0" applyFont="1" applyFill="1" applyBorder="1" applyAlignment="1">
      <alignment horizontal="left" vertical="center" wrapText="1" indent="1"/>
    </xf>
    <xf numFmtId="44" fontId="8" fillId="9" borderId="5" xfId="1" applyNumberFormat="1" applyFont="1" applyFill="1" applyBorder="1" applyAlignment="1">
      <alignment horizontal="left" vertical="center" indent="1"/>
    </xf>
    <xf numFmtId="0" fontId="7" fillId="9" borderId="3" xfId="0" applyFont="1" applyFill="1" applyBorder="1" applyAlignment="1">
      <alignment horizontal="left" vertical="center" indent="1"/>
    </xf>
    <xf numFmtId="0" fontId="6" fillId="8" borderId="0" xfId="0" applyFont="1" applyFill="1" applyAlignment="1">
      <alignment horizontal="left" vertical="center" indent="1"/>
    </xf>
    <xf numFmtId="44" fontId="6" fillId="8" borderId="0" xfId="0" applyNumberFormat="1" applyFont="1" applyFill="1" applyAlignment="1">
      <alignment horizontal="left" vertical="center" indent="1"/>
    </xf>
    <xf numFmtId="0" fontId="6" fillId="7" borderId="0" xfId="0" applyFont="1" applyFill="1" applyAlignment="1">
      <alignment horizontal="left" vertical="center" indent="1"/>
    </xf>
    <xf numFmtId="44" fontId="6" fillId="7" borderId="0" xfId="0" applyNumberFormat="1" applyFont="1" applyFill="1" applyAlignment="1">
      <alignment horizontal="left" vertical="center" indent="1"/>
    </xf>
    <xf numFmtId="0" fontId="6" fillId="5" borderId="7" xfId="0" applyFont="1" applyFill="1" applyBorder="1" applyAlignment="1">
      <alignment horizontal="right" vertical="center" indent="1"/>
    </xf>
    <xf numFmtId="0" fontId="6" fillId="7" borderId="7" xfId="0" applyFont="1" applyFill="1" applyBorder="1" applyAlignment="1">
      <alignment horizontal="right" vertical="center" indent="1"/>
    </xf>
    <xf numFmtId="164" fontId="8" fillId="6" borderId="7" xfId="0" applyNumberFormat="1" applyFont="1" applyFill="1" applyBorder="1" applyAlignment="1">
      <alignment horizontal="right" vertical="center"/>
    </xf>
    <xf numFmtId="0" fontId="8" fillId="6" borderId="6" xfId="0" applyFont="1" applyFill="1" applyBorder="1" applyAlignment="1">
      <alignment horizontal="right" vertical="center"/>
    </xf>
    <xf numFmtId="0" fontId="6" fillId="5" borderId="7" xfId="0" applyFont="1" applyFill="1" applyBorder="1" applyAlignment="1">
      <alignment horizontal="right" vertical="center" wrapText="1" indent="1"/>
    </xf>
    <xf numFmtId="10" fontId="8" fillId="2" borderId="3" xfId="0" applyNumberFormat="1" applyFont="1" applyFill="1" applyBorder="1" applyAlignment="1">
      <alignment horizontal="right" vertical="center" indent="1"/>
    </xf>
    <xf numFmtId="164" fontId="8" fillId="6" borderId="7" xfId="0" applyNumberFormat="1" applyFont="1" applyFill="1" applyBorder="1" applyAlignment="1">
      <alignment horizontal="right" vertical="center" indent="1"/>
    </xf>
    <xf numFmtId="0" fontId="10" fillId="0" borderId="8" xfId="0" applyFont="1" applyFill="1" applyBorder="1" applyAlignment="1">
      <alignment horizontal="right" vertical="center" indent="1"/>
    </xf>
    <xf numFmtId="14" fontId="10" fillId="0" borderId="8" xfId="0" applyNumberFormat="1" applyFont="1" applyFill="1" applyBorder="1" applyAlignment="1">
      <alignment horizontal="right" vertical="center" indent="1"/>
    </xf>
    <xf numFmtId="0" fontId="10" fillId="0" borderId="0" xfId="0" applyFont="1" applyFill="1" applyBorder="1" applyAlignment="1">
      <alignment horizontal="right" vertical="center" wrapText="1" indent="1"/>
    </xf>
    <xf numFmtId="0" fontId="0" fillId="0" borderId="0" xfId="0" applyAlignment="1">
      <alignment vertical="top"/>
    </xf>
    <xf numFmtId="0" fontId="8" fillId="2" borderId="0" xfId="0" applyFont="1" applyFill="1" applyAlignment="1">
      <alignment vertical="top"/>
    </xf>
    <xf numFmtId="0" fontId="4" fillId="2" borderId="0" xfId="0" applyFont="1" applyFill="1" applyAlignment="1">
      <alignment vertical="top"/>
    </xf>
    <xf numFmtId="0" fontId="0" fillId="2" borderId="0" xfId="0" applyFill="1" applyAlignment="1">
      <alignment vertical="top"/>
    </xf>
    <xf numFmtId="44" fontId="8" fillId="0" borderId="5" xfId="1" applyNumberFormat="1" applyFont="1" applyFill="1" applyBorder="1" applyAlignment="1">
      <alignment horizontal="left" vertical="center"/>
    </xf>
    <xf numFmtId="44" fontId="8" fillId="0" borderId="1" xfId="1" applyNumberFormat="1" applyFont="1" applyFill="1" applyBorder="1" applyAlignment="1">
      <alignment horizontal="left" vertical="center"/>
    </xf>
    <xf numFmtId="165" fontId="7" fillId="0" borderId="3" xfId="23" applyNumberFormat="1" applyFont="1" applyFill="1" applyBorder="1" applyAlignment="1">
      <alignment horizontal="right" vertical="center"/>
    </xf>
    <xf numFmtId="166" fontId="8" fillId="0" borderId="9" xfId="0" applyNumberFormat="1" applyFont="1" applyBorder="1" applyAlignment="1">
      <alignment horizontal="left" vertical="center" wrapText="1" indent="1"/>
    </xf>
    <xf numFmtId="0" fontId="8" fillId="0" borderId="9" xfId="0" applyFont="1" applyBorder="1" applyAlignment="1">
      <alignment horizontal="left" vertical="center" wrapText="1" indent="1"/>
    </xf>
    <xf numFmtId="0" fontId="12" fillId="4" borderId="0" xfId="24" applyFont="1" applyFill="1" applyAlignment="1">
      <alignment horizontal="center" vertical="center"/>
    </xf>
  </cellXfs>
  <cellStyles count="25">
    <cellStyle name="Normal 2" xfId="22" xr:uid="{32255116-DDF6-4518-AA9A-C7A3C75EF605}"/>
    <cellStyle name="Гиперссылка" xfId="24"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Открывавшаяся гиперссылка" xfId="13" builtinId="9" hidden="1"/>
    <cellStyle name="Открывавшаяся гиперссылка" xfId="14" builtinId="9" hidden="1"/>
    <cellStyle name="Открывавшаяся гиперссылка" xfId="15" builtinId="9" hidden="1"/>
    <cellStyle name="Открывавшаяся гиперссылка" xfId="16" builtinId="9" hidden="1"/>
    <cellStyle name="Открывавшаяся гиперссылка" xfId="17" builtinId="9" hidden="1"/>
    <cellStyle name="Открывавшаяся гиперссылка" xfId="18" builtinId="9" hidden="1"/>
    <cellStyle name="Открывавшаяся гиперссылка" xfId="19" builtinId="9" hidden="1"/>
    <cellStyle name="Открывавшаяся гиперссылка" xfId="20" builtinId="9" hidden="1"/>
    <cellStyle name="Открывавшаяся гиперссылка" xfId="21" builtinId="9" hidden="1"/>
    <cellStyle name="Финансовый" xfId="23" builtinId="3"/>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t8AOc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6350</xdr:colOff>
      <xdr:row>0</xdr:row>
      <xdr:rowOff>2453227</xdr:rowOff>
    </xdr:to>
    <xdr:pic>
      <xdr:nvPicPr>
        <xdr:cNvPr id="4" name="Picture 3">
          <a:hlinkClick xmlns:r="http://schemas.openxmlformats.org/officeDocument/2006/relationships" r:id="rId1"/>
          <a:extLst>
            <a:ext uri="{FF2B5EF4-FFF2-40B4-BE49-F238E27FC236}">
              <a16:creationId xmlns:a16="http://schemas.microsoft.com/office/drawing/2014/main" id="{19AC9166-707E-9649-9B4F-D27FAE878BAC}"/>
            </a:ext>
          </a:extLst>
        </xdr:cNvPr>
        <xdr:cNvPicPr>
          <a:picLocks noChangeAspect="1"/>
        </xdr:cNvPicPr>
      </xdr:nvPicPr>
      <xdr:blipFill>
        <a:blip xmlns:r="http://schemas.openxmlformats.org/officeDocument/2006/relationships" r:embed="rId2"/>
        <a:stretch>
          <a:fillRect/>
        </a:stretch>
      </xdr:blipFill>
      <xdr:spPr>
        <a:xfrm>
          <a:off x="0" y="0"/>
          <a:ext cx="9188450" cy="2453227"/>
        </a:xfrm>
        <a:prstGeom prst="rect">
          <a:avLst/>
        </a:prstGeom>
      </xdr:spPr>
    </xdr:pic>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914400</xdr:colOff>
      <xdr:row>36</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33</xdr:row>
      <xdr:rowOff>0</xdr:rowOff>
    </xdr:from>
    <xdr:to>
      <xdr:col>4</xdr:col>
      <xdr:colOff>914400</xdr:colOff>
      <xdr:row>36</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33</xdr:row>
      <xdr:rowOff>0</xdr:rowOff>
    </xdr:from>
    <xdr:to>
      <xdr:col>4</xdr:col>
      <xdr:colOff>939800</xdr:colOff>
      <xdr:row>35</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33</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33</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33</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33</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32</xdr:row>
      <xdr:rowOff>0</xdr:rowOff>
    </xdr:from>
    <xdr:to>
      <xdr:col>4</xdr:col>
      <xdr:colOff>914400</xdr:colOff>
      <xdr:row>35</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CAC9E2DF-AD4C-584D-A394-C4E2A3E08A2D}"/>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F6581370-9BD0-344D-A936-3CED26786FA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25400</xdr:rowOff>
    </xdr:to>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204C1BF2-ED60-0946-B10F-C9235A04F2DF}"/>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CA17BE91-73A6-8241-93F2-9E9E9BB7B0B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AF0821ED-043E-3A45-B11B-4088E3164D8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0D3189E5-AF48-8A41-A986-32B405F31F32}"/>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EF2346AD-B2EA-134B-AECE-941840B4C96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45DEFEB3-409A-BC4D-8501-187A34FBB8D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914400</xdr:colOff>
      <xdr:row>35</xdr:row>
      <xdr:rowOff>88900</xdr:rowOff>
    </xdr:to>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04842F53-84DD-AA4D-A6C6-D164C29170C8}"/>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32</xdr:row>
      <xdr:rowOff>0</xdr:rowOff>
    </xdr:from>
    <xdr:to>
      <xdr:col>4</xdr:col>
      <xdr:colOff>914400</xdr:colOff>
      <xdr:row>35</xdr:row>
      <xdr:rowOff>63500</xdr:rowOff>
    </xdr:to>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1AE7CBD5-C647-BE4A-A91C-3D35989C93FE}"/>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EFC91DEA-41EC-5844-ACDC-91D3BF864FC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2F1951C9-D732-B74D-804F-E57C313B36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52C0D3D3-EEE8-BD4C-B042-730EC627EC0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524272E4-90A3-6E4D-845F-38A6F6599F6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7586AF07-BE20-EB40-A6A2-47D1D248D03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507BB1AF-95C2-394A-8DE5-B50F009D17A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6A7E90BD-7472-724A-A05D-CDD9AA333A6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572FA160-4F92-E449-825B-6628AAA6A7F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A50924B2-9B0E-E24D-B4E2-8E4F65586E6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C826F7C-3856-8546-834E-7F13A26EBBB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3A56706-9CA2-6B4D-BF21-A8F21B061A5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62E005FE-C373-C349-B38F-0C4F7E74D95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497EE0B-4F91-B649-89E4-8DB107D8780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E1A0B4D9-820D-0C43-B7E9-0535CDFB186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9481A84A-FCC4-E347-BC97-BD38DCCC0E5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42B6AEC7-4CA8-FA46-9F3C-441BC4BEDF0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7E36324B-03BE-D744-8EF1-BDAF8106E12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B26DEFAF-8A0E-EF48-9340-BEB0624C8B9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2EB41054-0B66-A140-883B-DBF8FC2AE9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62707040-4A12-724F-855D-35DCFEEBE73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87488BDA-DF11-224C-ABD7-3214D8205D2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A79CD47-E118-9149-A2E3-8BB74F8913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A54B294A-83CA-0F4A-96BA-232AB6C5FDC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1B419B84-6F6A-294F-A190-157F3C9D032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1FB528A9-8453-974C-A6AD-EF603CA44F4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FC067252-8626-1E47-9629-272C3085690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4F0316FC-1FC5-4E45-B9A2-29C9C6E8A5D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6F69671C-A05F-954D-B467-89E615217D1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8E3966B1-4D2F-F448-BEDD-9DDCE2D553B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5D1D7529-1FB5-2842-91D5-7D2BB4A95AF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6A57C5ED-F398-7841-A478-408B792160B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2806C591-022C-284E-8694-73AE1FD3AC8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7C684E3F-4DA1-0949-ADCA-1A2BCC1E852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674ED3F4-3F2C-CF4B-B14A-41108A2AD1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CA87D6CC-B0DB-254C-8CCC-9F99B9A7440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B7CE984D-87A6-7F4B-81BD-223621A3E1E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24005997-5955-2E48-AE90-C9FD1C5601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2C954A3B-9F8F-FE4B-A2A7-FEC28F00D45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D0CCDDA9-B9F6-3E44-823F-796449CDA81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267B9658-6E0F-8D40-B928-033D44A3204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98303B2D-97A1-EA4F-95F7-3825D2599D6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4F1D0A65-BD7A-3F4E-806C-001CB4109EC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577D8D64-D477-A645-B80A-041B177D3E9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2A47A1C-1B44-4F47-9E28-507565C1180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A4968761-1632-7F4C-8A90-5AF09A6177F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AC6FF66B-DB14-E941-9174-3C4969E8C65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19BFA3B6-050A-2243-9C30-D5FE1959A5A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5DB83D9A-6599-0A4F-A6A3-49F34F1E8BC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FFC61AC4-E908-E740-B19F-459D97E16B7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D76C6429-A9C8-BB46-8D6A-FF06E6CFED4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CDE47888-2A2E-2B41-A082-04B4A546742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32</xdr:row>
      <xdr:rowOff>0</xdr:rowOff>
    </xdr:from>
    <xdr:to>
      <xdr:col>4</xdr:col>
      <xdr:colOff>939800</xdr:colOff>
      <xdr:row>34</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CB605EF3-2784-9F4D-B84A-FE403A406EB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32</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9F6A17D4-264C-9542-AEBC-90A830CA7C61}"/>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E422E406-EAA0-5540-BD5C-4E0D082274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626A34C6-A64B-EB4F-8BF5-1D492A7A4EC8}"/>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D87E59EB-F8F6-734E-A823-6577F37EB70C}"/>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5ABFA81-5760-374E-A3EE-D58DD39EAEE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D991A25D-07E4-E64A-B1E6-660380DC1AA9}"/>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8F9E55A3-6A88-084B-A16B-C254DEF4C62F}"/>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E64C38C1-8974-4943-9012-37F654E82FF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5C7A599E-2099-8D44-B7C6-7E953A8A86CA}"/>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CA3693C0-5FA5-2047-8DAF-C9F06C2A0C3B}"/>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18B94BAD-8F8A-7F4F-B2AC-F2B24B10C55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B8154F64-F7E2-1D44-9264-3A0710BED88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EA6CD7A5-6497-A340-B17E-87C54083EC1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B58E7F0-5003-9144-9B3A-EC82D2160E7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FDDA6E46-71B8-E742-A542-8084C331996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5CF008D3-71B5-6C4E-91F4-0B4E552D2AB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BB0AB7AE-5A9B-0843-9EFA-CFFD2850880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DB27DC2E-D62B-754D-9183-4B78AEE8B2E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627E502-248F-A241-A499-92B0B4D0B90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599187DB-09D4-FC42-95E9-5D86DC7FFA6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84954E3-AFD9-1140-B4E2-06B53700830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6C83A838-7672-9C47-BFAA-B182FF5B999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CB16E399-B4D1-6448-BA5A-720B3F08676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AA4B857-DE51-714A-B8C8-2FC539117DA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D0D55CED-FEC3-B646-8485-3F327A1EB21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95AFE14F-6F95-1E48-9392-4004D8AAD3C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12336A06-07D2-684A-A5F1-85F9AA86547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5D1AD93D-043C-354D-9736-8731368A3D4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30DCC830-7389-9842-8A46-7B95F5CD5F3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D75F26C2-1DCA-A44B-B827-17BE9526B54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2DB68946-3F76-184B-B1B1-10E8A5685D9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0A7AF7B-EE58-7943-99CC-F57F2BD6289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39245D4D-904A-B34B-9E8D-3BDC8667384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19841BD6-7ED9-154B-84BE-97186585EC8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EF041153-2C56-7143-9947-10294203AC8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625F8401-D0C0-1246-9DDB-7D58E049257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DEFE40F4-B584-094A-8272-7A6514087E6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8319B208-CC2E-9C4D-80DD-3B3482095B2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B0D313EA-C6A8-F04E-933F-F29F2D8BA91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C853CEFB-C11B-FA4A-B39E-DE39F9EB68C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94257645-7A89-9042-B1D2-E900D964B77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D0C5E164-6B41-154C-94BA-5DF26A3561C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E19087D4-C8CA-974C-B9E0-A6E57836723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7A12FF74-D626-3048-B3A4-D09B5063A64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F4DB3F5-2E75-BE42-9323-D50AC5E11F3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75D6F86-9330-254C-BE35-2150424E06E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FAFBA3E-1035-7546-85FD-2BEA6BFA137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4F98558F-78E2-5248-9450-877F61A5872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20BD33E7-D387-CE4A-AC1A-D551FBEC2F4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DB9BB3C9-F26F-034E-BE0E-FD0E317C74F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F4BF0E8F-AFE8-FF4C-906A-446010875E2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CFD4B312-1D69-1B4F-9F9B-CDE41B0F4B0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8BBEBCB-F054-704B-8440-250606B9F02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D297EE3-086F-D042-966C-832287AD45B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92ECC8C-501A-2E49-AA40-97E068028F7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621D7AC-DEF4-EE48-813E-9475CCEF0B6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FDBFADB-3947-DA48-9C59-539C9CDAC3A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141300E1-2EB4-5F41-A204-19DFF422169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4EA143A3-A76F-C845-B716-D4510F4B342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16F47B2B-E491-034D-8609-B8FF602B3F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D0B6781D-43B8-0544-9CA6-34E1E7617B6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AF445B3A-3293-E547-AFAF-D71DCFB952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74A9BEC3-1A34-1445-8189-49169B0871F5}"/>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B7821B0F-8648-634D-B504-599B7F508EE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34131E4E-AF88-4A40-9B70-AABE16E7F371}"/>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6F81BF3A-62FA-244E-8577-3D31F3892D58}"/>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9AEBA13E-A821-1140-93EC-7A8AC59CD04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F64E52EA-7548-1647-91EC-8F187CAC1B77}"/>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9053D778-D943-BE4D-9581-56146FEFA193}"/>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A5E588BC-A30D-2B40-9004-DB18C17D74F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7CE2D96C-9058-0F4A-9FA1-10608C93DB4E}"/>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C654A8D1-B069-2240-82FC-E155701ED161}"/>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BD1C8BC4-35A5-5B41-A355-095A4EEEEBF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875B6117-F3CC-384D-9DDD-079F47B595F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F55886A9-77AF-5246-B009-BE24AF3BD7B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AA406AD2-78A6-7241-9572-458D358D901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5A578F8-BBE1-3740-8C89-240460B242F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2AC4E4F8-AB4A-7544-AFD2-39B3E7BFD39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E5A8FB0C-8016-4D4F-96D4-27E9D548403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1B538CC-3671-3647-A8D9-C6A35FD0887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E8E4B6B6-A90B-FA40-87CD-FF083D15C54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F48A139B-282C-754C-A9F2-FEC7735464E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6ECB58CB-0E14-A444-A156-9F473479C11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71B7B13A-42EC-7341-8F73-70239A7ACD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619213F5-8266-244B-9B13-F040DC9F916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3D4B562B-7D15-9C40-B85A-F6EE6F0D496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57A0C6B5-C2AA-C548-B1A9-70988C6429F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14FCD04C-A4EA-8749-8226-CD29ACC458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13FA6C7-1D2C-DC46-BE7C-6381C905781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297FBC4C-36C3-DE4C-B510-8AA2377F628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6DCB075F-A034-5746-A9F6-81920F9772F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CF52C006-A026-FC47-BBAB-B646D7022F0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98CC5C7D-0489-4A45-AB5F-54D4B2E1186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EAFC03AB-CE5F-C548-A00C-37AA04F35F9A}"/>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68325C31-E4E5-084E-BADD-96FB248AC8D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91250FC9-CA7E-EC4F-A2C7-9A9C126D27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6D1F1999-22CF-2647-82FC-C33C74813FB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79AB1907-4CC1-574D-950F-20139ABFC56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A70B7BFA-5A3B-C14F-B86D-D53A1776A45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7D265491-E02E-B240-B997-660DE0AB630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BDD34E54-243A-EC49-A44F-079DD1470ED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E11C274-B795-3247-B127-AC31066696A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DB82B31B-B407-1642-88DF-B573761FD78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78669C3A-2EBB-BE48-BD4B-A0A4B48F252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7A3363FC-00B7-A048-AEA8-5F3206AC8893}"/>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653BF8D6-5F5A-F449-B85C-8F3AABF0ABE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71D69456-7CA6-2141-9C1F-D16FB85D310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D60DF2F7-2E34-8643-B44D-8DCB45B5328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E0D77F0A-7522-504D-81A5-ED4C58C9F1E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CDB06B4A-E6B2-9849-9918-15A77D1DC6A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670E0D83-36AC-E442-8073-801C6D5E6E3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65505C54-ACF7-B44C-AEFE-8877B1D51B8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627FA99F-7C4C-684B-B722-69F17856B93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C5B2D426-C32D-7047-96A0-6D2C4FE6BEF4}"/>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66F0B9BF-2327-8A49-9134-74669A6ABA8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6D041811-C042-114A-8D2B-5962BDD5B03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105A495C-71C4-5E4B-8B2C-4E205398E16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57A04DE1-0ECA-7E45-BEAD-CE981F93AEA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710FF0D-2CB2-5A4E-8056-E488CA2D163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1B0A2CC2-B256-CA4D-AE7E-32FC6750E2C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DF91CCD0-C0F5-9740-8FF5-E4A4DB884772}"/>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390B4FD6-5DE2-7C45-9A8C-C780508D754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4A623069-5808-E746-AB7E-E6FE5AE5FF0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A34AF5F6-10D4-E64C-B0DF-0D7B949B90AF}"/>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C3D46F9D-E72D-E949-8EBD-250D557AADB4}"/>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4A7C8D7F-4BC2-B84B-9356-32B1414E95E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85090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D157B873-9A41-AE46-B66C-70447A2DAE3F}"/>
            </a:ext>
          </a:extLst>
        </xdr:cNvPr>
        <xdr:cNvSpPr/>
      </xdr:nvSpPr>
      <xdr:spPr>
        <a:xfrm>
          <a:off x="7594600" y="13360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3DED2A29-93AB-3C4D-9E88-BF1DF4B9DD05}"/>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4A192AEC-7146-6C4A-869E-E20E822BF39E}"/>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885D4418-D825-1048-BA25-9C5B999A4629}"/>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91440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96DA8ED-9231-FC4E-956F-8A2059C07952}"/>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4789F9E7-A9CD-5643-B141-BB57D037CE4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14400" cy="91440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10DE5612-605B-9347-B44B-96D8963F3E84}"/>
            </a:ext>
          </a:extLst>
        </xdr:cNvPr>
        <xdr:cNvSpPr/>
      </xdr:nvSpPr>
      <xdr:spPr>
        <a:xfrm>
          <a:off x="7594600" y="13360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32</xdr:row>
      <xdr:rowOff>0</xdr:rowOff>
    </xdr:from>
    <xdr:ext cx="914400" cy="88900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55CA36BB-9D4B-5140-A237-F92E871D553B}"/>
            </a:ext>
          </a:extLst>
        </xdr:cNvPr>
        <xdr:cNvSpPr/>
      </xdr:nvSpPr>
      <xdr:spPr>
        <a:xfrm>
          <a:off x="7594600" y="13360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32</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DF507C10-4798-F043-806D-037A3B11E55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2770E244-DD1F-084A-B4B5-B86C9575ACD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3400B1C8-4344-8844-9DC4-BF9C170B86D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C26780AF-1E6F-B149-AA13-38E9876FC98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6F1C3648-7EBF-9945-A7E4-E9B38843A5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F6AF7C4-195E-6946-AFB9-C4B299EBFC83}"/>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13F918AD-C166-8142-9305-D3C8C172D0D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60954597-CBF7-4E44-AB1E-2B8CE0C4728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54E38BD2-DC6E-6042-BF59-3DD2701498BC}"/>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AFA06251-CF5B-A449-B807-87CAEEABA03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F927CB72-48CA-6A4A-A0FD-A5ED7BE281B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C4B47D6D-D98D-1B4A-9A15-F86A9942470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6E878629-B9C0-DE45-83E5-9981AB1F1191}"/>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E549B354-E77E-4C48-A656-9FB14C7A0BD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62FA1D14-1D7F-DD41-ACB1-8555BF64954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C8AA7FDD-B447-2C4A-A228-C0A2531F430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3255B349-055D-F446-A0AD-953EB419F3C4}"/>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8F876CA0-B2E6-F74C-9E26-07782FB4FDC9}"/>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BB755FC2-E507-8E49-9663-BC3E4A14D3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7DC4D5B-4F1B-D240-ABFF-9DCF78899472}"/>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330D3B84-3523-5741-A7FA-561AD767802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19AC8B29-6D01-B946-99CB-3208D3AA0756}"/>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EAA28919-AC17-624E-BAB6-D025D825DE58}"/>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55863ECD-D62B-AB4C-A54E-EB94764704E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47B2016D-AAB9-5C4D-89CB-F81ACF9FF53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A8EBCCAD-7CF4-0E47-8BDC-0C5D7E07C93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58ECCBE2-9C74-5946-8CD4-A239001B0B2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C33F83A2-B02D-3C42-BB29-FD90BEB19081}"/>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18016053-1AC0-AA42-A40C-C8EAC10C0CA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19AB06F3-0661-0D4F-AC3A-C22E1C480FE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2E17647E-5129-DC49-9D0E-96F30CAFB3C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66F51B0-1234-DD4C-BE51-0AF2AC1A7A7B}"/>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DA23C54B-7FE7-A544-9C34-7BA87414AF4E}"/>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C9F9C7C4-2AE4-E14C-B37B-658491131975}"/>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23A7FA72-F897-5E49-934C-E13B897272E6}"/>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56F9B9E7-4101-4C4C-BD4A-6F37F6C5246C}"/>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6AED427C-C3F9-C04F-A3A7-AD9076BC9CF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4B6130D-A6B1-1C46-BCEC-B321C21D2E07}"/>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D6D70105-DF52-3F4E-B41B-36D1D9EA87DF}"/>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1BCEE26B-3928-B641-8BD4-D41B94A7BD0A}"/>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D369482C-4F9C-3C47-BF0B-CD711133C129}"/>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4E8D964D-89E3-B446-97E4-EEF22A7E622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123D746C-99AC-B043-AA76-153243465B0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57874862-8831-7A45-AB5C-E822A16A10F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6D7B0943-48FE-D840-A0ED-4BFBD305490B}"/>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5106900C-9CCB-8E41-86B1-2E1BB638B91D}"/>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ABE4E2DD-BF74-0A46-BDE7-C91D25B6B6E7}"/>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8FA7CB8A-3B5B-E34A-A76D-37C0976D99F8}"/>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BE6F4481-09FA-5343-9A8F-7D63DA0D9C90}"/>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41A2E1DA-5356-B246-A356-F0200FF51FAD}"/>
            </a:ext>
          </a:extLst>
        </xdr:cNvPr>
        <xdr:cNvSpPr/>
      </xdr:nvSpPr>
      <xdr:spPr>
        <a:xfrm>
          <a:off x="7594600" y="13360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D97B50E0-46CA-0640-90B3-95B2CDA86090}"/>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32</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4EE4B396-6B55-BC4F-A30B-890F24389655}"/>
            </a:ext>
          </a:extLst>
        </xdr:cNvPr>
        <xdr:cNvSpPr/>
      </xdr:nvSpPr>
      <xdr:spPr>
        <a:xfrm>
          <a:off x="7594600" y="13360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t8AOc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M59"/>
  <sheetViews>
    <sheetView showGridLines="0" tabSelected="1" workbookViewId="0">
      <pane ySplit="2" topLeftCell="A3" activePane="bottomLeft" state="frozen"/>
      <selection pane="bottomLeft" activeCell="B59" sqref="B59:E59"/>
    </sheetView>
  </sheetViews>
  <sheetFormatPr defaultColWidth="10.6640625" defaultRowHeight="15.5" x14ac:dyDescent="0.35"/>
  <cols>
    <col min="1" max="1" width="3.33203125" style="2" customWidth="1"/>
    <col min="2" max="2" width="26.6640625" customWidth="1"/>
    <col min="3" max="3" width="48.83203125" style="7" customWidth="1"/>
    <col min="4" max="5" width="20.83203125" customWidth="1"/>
    <col min="6" max="6" width="3.33203125" customWidth="1"/>
  </cols>
  <sheetData>
    <row r="1" spans="1:39" s="6" customFormat="1" ht="198" customHeight="1" x14ac:dyDescent="0.35">
      <c r="C1" s="7"/>
    </row>
    <row r="2" spans="1:39" ht="50" customHeight="1" x14ac:dyDescent="0.35">
      <c r="B2" s="3" t="s">
        <v>5</v>
      </c>
      <c r="C2" s="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s="37" customFormat="1" ht="25" customHeight="1" x14ac:dyDescent="0.35">
      <c r="B3" s="38" t="s">
        <v>57</v>
      </c>
      <c r="C3" s="39"/>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39" s="13" customFormat="1" ht="35" customHeight="1" x14ac:dyDescent="0.35">
      <c r="B4" s="34" t="s">
        <v>26</v>
      </c>
      <c r="C4" s="44"/>
      <c r="D4" s="36" t="s">
        <v>23</v>
      </c>
      <c r="E4" s="43">
        <v>294600</v>
      </c>
    </row>
    <row r="5" spans="1:39" s="14" customFormat="1" ht="35" customHeight="1" x14ac:dyDescent="0.35">
      <c r="B5" s="35" t="s">
        <v>27</v>
      </c>
      <c r="C5" s="45"/>
      <c r="D5" s="36" t="s">
        <v>58</v>
      </c>
      <c r="E5" s="43">
        <v>125300</v>
      </c>
    </row>
    <row r="6" spans="1:39" s="7" customFormat="1" ht="35" customHeight="1" x14ac:dyDescent="0.35">
      <c r="B6" s="34" t="s">
        <v>27</v>
      </c>
      <c r="C6" s="45"/>
      <c r="D6" s="36" t="s">
        <v>59</v>
      </c>
      <c r="E6" s="43">
        <v>15000</v>
      </c>
    </row>
    <row r="7" spans="1:39" s="7" customFormat="1" ht="35" customHeight="1" x14ac:dyDescent="0.35">
      <c r="B7" s="35" t="s">
        <v>28</v>
      </c>
      <c r="C7" s="45"/>
    </row>
    <row r="8" spans="1:39" s="7" customFormat="1" ht="10" customHeight="1" x14ac:dyDescent="0.35"/>
    <row r="9" spans="1:39" s="7" customFormat="1" ht="25" customHeight="1" x14ac:dyDescent="0.35">
      <c r="C9" s="31" t="s">
        <v>51</v>
      </c>
      <c r="D9" s="30"/>
      <c r="E9" s="33">
        <f>SUM(D33+D57)</f>
        <v>4815103</v>
      </c>
    </row>
    <row r="10" spans="1:39" s="7" customFormat="1" ht="25" customHeight="1" x14ac:dyDescent="0.35">
      <c r="C10" s="27" t="s">
        <v>52</v>
      </c>
      <c r="D10" s="32">
        <v>2.5000000000000001E-2</v>
      </c>
      <c r="E10" s="33">
        <f>SUM(E9*D10)</f>
        <v>120377.57500000001</v>
      </c>
    </row>
    <row r="11" spans="1:39" ht="25" customHeight="1" x14ac:dyDescent="0.35">
      <c r="C11" s="27" t="s">
        <v>53</v>
      </c>
      <c r="D11" s="32">
        <v>0.03</v>
      </c>
      <c r="E11" s="33">
        <f>SUM(E9*D11)</f>
        <v>144453.09</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5" customHeight="1" x14ac:dyDescent="0.35">
      <c r="C12" s="27" t="s">
        <v>54</v>
      </c>
      <c r="D12" s="32">
        <v>0.02</v>
      </c>
      <c r="E12" s="33">
        <f>SUM(E9*D12)</f>
        <v>96302.06</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5" customHeight="1" x14ac:dyDescent="0.35">
      <c r="C13" s="27" t="s">
        <v>55</v>
      </c>
      <c r="D13" s="32">
        <v>0.02</v>
      </c>
      <c r="E13" s="33">
        <f>SUM(E9*D13)</f>
        <v>96302.06</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s="7" customFormat="1" ht="25" customHeight="1" x14ac:dyDescent="0.35">
      <c r="C14" s="28" t="s">
        <v>56</v>
      </c>
      <c r="D14" s="30"/>
      <c r="E14" s="29">
        <f>SUM(E9:E13)</f>
        <v>5272537.7849999992</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s="7" customFormat="1" ht="10"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30" customHeight="1" x14ac:dyDescent="0.35">
      <c r="B16" s="18" t="s">
        <v>6</v>
      </c>
      <c r="C16" s="18" t="s">
        <v>22</v>
      </c>
      <c r="D16" s="18" t="s">
        <v>25</v>
      </c>
      <c r="E16" s="18" t="s">
        <v>24</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39" ht="25" customHeight="1" x14ac:dyDescent="0.35">
      <c r="B17" s="19" t="s">
        <v>7</v>
      </c>
      <c r="C17" s="20"/>
      <c r="D17" s="41">
        <v>35000</v>
      </c>
      <c r="E17" s="21">
        <f t="shared" ref="E17:E32" si="0">D17/CORE_SF</f>
        <v>2.3333333333333335</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ht="25" customHeight="1" x14ac:dyDescent="0.35">
      <c r="B18" s="9" t="s">
        <v>8</v>
      </c>
      <c r="C18" s="17"/>
      <c r="D18" s="42">
        <v>150000</v>
      </c>
      <c r="E18" s="15">
        <f t="shared" si="0"/>
        <v>10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ht="25" customHeight="1" x14ac:dyDescent="0.35">
      <c r="B19" s="22" t="s">
        <v>9</v>
      </c>
      <c r="C19" s="20"/>
      <c r="D19" s="42">
        <v>55000</v>
      </c>
      <c r="E19" s="21">
        <f t="shared" si="0"/>
        <v>3.6666666666666665</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ht="25" customHeight="1" x14ac:dyDescent="0.35">
      <c r="B20" s="9" t="s">
        <v>10</v>
      </c>
      <c r="C20" s="17"/>
      <c r="D20" s="42">
        <v>33400</v>
      </c>
      <c r="E20" s="15">
        <f t="shared" si="0"/>
        <v>2.2266666666666666</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ht="25" customHeight="1" x14ac:dyDescent="0.35">
      <c r="B21" s="22" t="s">
        <v>11</v>
      </c>
      <c r="C21" s="20"/>
      <c r="D21" s="42">
        <v>38100</v>
      </c>
      <c r="E21" s="21">
        <f t="shared" si="0"/>
        <v>2.54</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ht="25" customHeight="1" x14ac:dyDescent="0.35">
      <c r="B22" s="9" t="s">
        <v>12</v>
      </c>
      <c r="C22" s="17"/>
      <c r="D22" s="42">
        <v>98070</v>
      </c>
      <c r="E22" s="15">
        <f t="shared" si="0"/>
        <v>6.5380000000000003</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ht="25" customHeight="1" x14ac:dyDescent="0.35">
      <c r="B23" s="22" t="s">
        <v>13</v>
      </c>
      <c r="C23" s="20"/>
      <c r="D23" s="42">
        <v>87540</v>
      </c>
      <c r="E23" s="21">
        <f t="shared" si="0"/>
        <v>5.8360000000000003</v>
      </c>
      <c r="F23" s="1"/>
      <c r="G23" s="1" t="s">
        <v>4</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ht="25" customHeight="1" x14ac:dyDescent="0.35">
      <c r="B24" s="9" t="s">
        <v>14</v>
      </c>
      <c r="C24" s="17"/>
      <c r="D24" s="42">
        <v>100020</v>
      </c>
      <c r="E24" s="15">
        <f t="shared" si="0"/>
        <v>6.6680000000000001</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ht="25" customHeight="1" x14ac:dyDescent="0.35">
      <c r="B25" s="22" t="s">
        <v>15</v>
      </c>
      <c r="C25" s="20"/>
      <c r="D25" s="42">
        <v>65021</v>
      </c>
      <c r="E25" s="21">
        <f t="shared" si="0"/>
        <v>4.3347333333333333</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ht="25" customHeight="1" x14ac:dyDescent="0.35">
      <c r="B26" s="9" t="s">
        <v>29</v>
      </c>
      <c r="C26" s="17"/>
      <c r="D26" s="42">
        <v>10340</v>
      </c>
      <c r="E26" s="15">
        <f t="shared" si="0"/>
        <v>0.68933333333333335</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ht="25" customHeight="1" x14ac:dyDescent="0.35">
      <c r="B27" s="22" t="s">
        <v>16</v>
      </c>
      <c r="C27" s="20"/>
      <c r="D27" s="42">
        <v>25824</v>
      </c>
      <c r="E27" s="21">
        <f t="shared" si="0"/>
        <v>1.7216</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ht="25" customHeight="1" x14ac:dyDescent="0.35">
      <c r="B28" s="9" t="s">
        <v>17</v>
      </c>
      <c r="C28" s="17"/>
      <c r="D28" s="42">
        <v>95060</v>
      </c>
      <c r="E28" s="15">
        <f t="shared" si="0"/>
        <v>6.3373333333333335</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ht="25" customHeight="1" x14ac:dyDescent="0.35">
      <c r="B29" s="22" t="s">
        <v>18</v>
      </c>
      <c r="C29" s="20"/>
      <c r="D29" s="42">
        <v>25035</v>
      </c>
      <c r="E29" s="21">
        <f t="shared" si="0"/>
        <v>1.669</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25" customHeight="1" x14ac:dyDescent="0.35">
      <c r="B30" s="9" t="s">
        <v>19</v>
      </c>
      <c r="C30" s="17"/>
      <c r="D30" s="42">
        <v>12000</v>
      </c>
      <c r="E30" s="15">
        <f t="shared" si="0"/>
        <v>0.8</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25" customHeight="1" x14ac:dyDescent="0.35">
      <c r="B31" s="22" t="s">
        <v>20</v>
      </c>
      <c r="C31" s="20"/>
      <c r="D31" s="42">
        <v>22680</v>
      </c>
      <c r="E31" s="21">
        <f t="shared" si="0"/>
        <v>1.512</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s="7" customFormat="1" ht="25" customHeight="1" x14ac:dyDescent="0.35">
      <c r="B32" s="9" t="s">
        <v>21</v>
      </c>
      <c r="C32" s="17"/>
      <c r="D32" s="42">
        <v>20701</v>
      </c>
      <c r="E32" s="15">
        <f t="shared" si="0"/>
        <v>1.3800666666666668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5" customHeight="1" x14ac:dyDescent="0.35">
      <c r="B33" s="23" t="s">
        <v>50</v>
      </c>
      <c r="C33" s="23"/>
      <c r="D33" s="24">
        <f>SUM(D17:D32)</f>
        <v>873791</v>
      </c>
      <c r="E33" s="2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2" customFormat="1" ht="10"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7" customFormat="1" ht="30" customHeight="1" x14ac:dyDescent="0.35">
      <c r="B35" s="12" t="s">
        <v>30</v>
      </c>
      <c r="C35" s="12" t="s">
        <v>22</v>
      </c>
      <c r="D35" s="12" t="s">
        <v>25</v>
      </c>
      <c r="E35" s="12" t="s">
        <v>24</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s="7" customFormat="1" ht="25" customHeight="1" x14ac:dyDescent="0.35">
      <c r="B36" s="10" t="s">
        <v>31</v>
      </c>
      <c r="C36" s="16"/>
      <c r="D36" s="41">
        <v>920000</v>
      </c>
      <c r="E36" s="11">
        <f t="shared" ref="E36:E56" si="1">D36/CORE_SF</f>
        <v>61.333333333333336</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s="7" customFormat="1" ht="25" customHeight="1" x14ac:dyDescent="0.35">
      <c r="B37" s="9" t="s">
        <v>32</v>
      </c>
      <c r="C37" s="17"/>
      <c r="D37" s="42">
        <v>990950</v>
      </c>
      <c r="E37" s="15">
        <f t="shared" si="1"/>
        <v>66.063333333333333</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s="7" customFormat="1" ht="25" customHeight="1" x14ac:dyDescent="0.35">
      <c r="B38" s="8" t="s">
        <v>33</v>
      </c>
      <c r="C38" s="16"/>
      <c r="D38" s="42">
        <v>18400</v>
      </c>
      <c r="E38" s="11">
        <f t="shared" si="1"/>
        <v>1.2266666666666666</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s="7" customFormat="1" ht="25" customHeight="1" x14ac:dyDescent="0.35">
      <c r="B39" s="9" t="s">
        <v>34</v>
      </c>
      <c r="C39" s="17"/>
      <c r="D39" s="42">
        <v>6350</v>
      </c>
      <c r="E39" s="15">
        <f t="shared" si="1"/>
        <v>0.42333333333333334</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s="7" customFormat="1" ht="25" customHeight="1" x14ac:dyDescent="0.35">
      <c r="B40" s="8" t="s">
        <v>47</v>
      </c>
      <c r="C40" s="16"/>
      <c r="D40" s="42">
        <v>98102</v>
      </c>
      <c r="E40" s="11">
        <f t="shared" si="1"/>
        <v>6.5401333333333334</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s="7" customFormat="1" ht="25" customHeight="1" x14ac:dyDescent="0.35">
      <c r="B41" s="9" t="s">
        <v>35</v>
      </c>
      <c r="C41" s="17"/>
      <c r="D41" s="42">
        <v>110600</v>
      </c>
      <c r="E41" s="15">
        <f t="shared" si="1"/>
        <v>7.3733333333333331</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7" customFormat="1" ht="25" customHeight="1" x14ac:dyDescent="0.35">
      <c r="B42" s="8" t="s">
        <v>36</v>
      </c>
      <c r="C42" s="16"/>
      <c r="D42" s="42">
        <v>95300</v>
      </c>
      <c r="E42" s="11">
        <f t="shared" si="1"/>
        <v>6.3533333333333335</v>
      </c>
      <c r="F42" s="1"/>
      <c r="G42" s="1" t="s">
        <v>4</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s="7" customFormat="1" ht="25" customHeight="1" x14ac:dyDescent="0.35">
      <c r="B43" s="9" t="s">
        <v>37</v>
      </c>
      <c r="C43" s="17"/>
      <c r="D43" s="42">
        <v>17800</v>
      </c>
      <c r="E43" s="15">
        <f t="shared" si="1"/>
        <v>1.1866666666666668</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s="7" customFormat="1" ht="25" customHeight="1" x14ac:dyDescent="0.35">
      <c r="B44" s="8" t="s">
        <v>38</v>
      </c>
      <c r="C44" s="16"/>
      <c r="D44" s="42">
        <v>85600</v>
      </c>
      <c r="E44" s="11">
        <f t="shared" si="1"/>
        <v>5.706666666666667</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s="7" customFormat="1" ht="25" customHeight="1" x14ac:dyDescent="0.35">
      <c r="B45" s="9" t="s">
        <v>39</v>
      </c>
      <c r="C45" s="17"/>
      <c r="D45" s="42">
        <v>540000</v>
      </c>
      <c r="E45" s="15">
        <f t="shared" si="1"/>
        <v>36</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s="7" customFormat="1" ht="25" customHeight="1" x14ac:dyDescent="0.35">
      <c r="B46" s="8" t="s">
        <v>40</v>
      </c>
      <c r="C46" s="16"/>
      <c r="D46" s="42">
        <v>230090</v>
      </c>
      <c r="E46" s="11">
        <f t="shared" si="1"/>
        <v>15.339333333333334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s="7" customFormat="1" ht="25" customHeight="1" x14ac:dyDescent="0.35">
      <c r="B47" s="9" t="s">
        <v>41</v>
      </c>
      <c r="C47" s="17"/>
      <c r="D47" s="42">
        <v>13000</v>
      </c>
      <c r="E47" s="15">
        <f t="shared" si="1"/>
        <v>0.8666666666666667</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7" customFormat="1" ht="25" customHeight="1" x14ac:dyDescent="0.35">
      <c r="B48" s="8" t="s">
        <v>42</v>
      </c>
      <c r="C48" s="16"/>
      <c r="D48" s="42">
        <v>75000</v>
      </c>
      <c r="E48" s="11">
        <f t="shared" si="1"/>
        <v>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2:39" s="7" customFormat="1" ht="25" customHeight="1" x14ac:dyDescent="0.35">
      <c r="B49" s="9" t="s">
        <v>43</v>
      </c>
      <c r="C49" s="17"/>
      <c r="D49" s="42">
        <v>34060</v>
      </c>
      <c r="E49" s="15">
        <f t="shared" si="1"/>
        <v>2.2706666666666666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2:39" s="7" customFormat="1" ht="25" customHeight="1" x14ac:dyDescent="0.35">
      <c r="B50" s="8" t="s">
        <v>0</v>
      </c>
      <c r="C50" s="16"/>
      <c r="D50" s="42">
        <v>180000</v>
      </c>
      <c r="E50" s="11">
        <f t="shared" si="1"/>
        <v>12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s="7" customFormat="1" ht="25" customHeight="1" x14ac:dyDescent="0.35">
      <c r="B51" s="9" t="s">
        <v>48</v>
      </c>
      <c r="C51" s="17"/>
      <c r="D51" s="42">
        <v>72000</v>
      </c>
      <c r="E51" s="15">
        <f t="shared" si="1"/>
        <v>4.8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s="7" customFormat="1" ht="25" customHeight="1" x14ac:dyDescent="0.35">
      <c r="B52" s="8" t="s">
        <v>44</v>
      </c>
      <c r="C52" s="16"/>
      <c r="D52" s="42">
        <v>220000</v>
      </c>
      <c r="E52" s="11">
        <f t="shared" si="1"/>
        <v>14.666666666666666</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s="7" customFormat="1" ht="25" customHeight="1" x14ac:dyDescent="0.35">
      <c r="B53" s="9" t="s">
        <v>1</v>
      </c>
      <c r="C53" s="17"/>
      <c r="D53" s="42">
        <v>95800</v>
      </c>
      <c r="E53" s="15">
        <f t="shared" si="1"/>
        <v>6.3866666666666667</v>
      </c>
      <c r="F53" s="1"/>
      <c r="G53" s="1" t="s">
        <v>4</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s="7" customFormat="1" ht="25" customHeight="1" x14ac:dyDescent="0.35">
      <c r="B54" s="8" t="s">
        <v>45</v>
      </c>
      <c r="C54" s="16"/>
      <c r="D54" s="42">
        <v>100760</v>
      </c>
      <c r="E54" s="11">
        <f t="shared" si="1"/>
        <v>6.7173333333333334</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s="7" customFormat="1" ht="25" customHeight="1" x14ac:dyDescent="0.35">
      <c r="B55" s="9" t="s">
        <v>46</v>
      </c>
      <c r="C55" s="17"/>
      <c r="D55" s="42">
        <v>1500</v>
      </c>
      <c r="E55" s="15">
        <f t="shared" si="1"/>
        <v>0.1</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s="7" customFormat="1" ht="25" customHeight="1" x14ac:dyDescent="0.35">
      <c r="B56" s="8" t="s">
        <v>21</v>
      </c>
      <c r="C56" s="16"/>
      <c r="D56" s="42">
        <v>36000</v>
      </c>
      <c r="E56" s="11">
        <f t="shared" si="1"/>
        <v>2.4</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2:39" s="7" customFormat="1" ht="25" customHeight="1" x14ac:dyDescent="0.35">
      <c r="B57" s="25" t="s">
        <v>49</v>
      </c>
      <c r="C57" s="25"/>
      <c r="D57" s="26">
        <f>SUM(D36:D56)</f>
        <v>3941312</v>
      </c>
      <c r="E57" s="26"/>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2:39" s="7" customFormat="1" x14ac:dyDescent="0.35"/>
    <row r="59" spans="2:39" s="7" customFormat="1" ht="50" customHeight="1" x14ac:dyDescent="0.35">
      <c r="B59" s="46" t="s">
        <v>2</v>
      </c>
      <c r="C59" s="46"/>
      <c r="D59" s="46"/>
      <c r="E59" s="46"/>
    </row>
  </sheetData>
  <mergeCells count="1">
    <mergeCell ref="B59:E59"/>
  </mergeCells>
  <hyperlinks>
    <hyperlink ref="B59:E59" r:id="rId1" display="CLICK HERE TO CREATE IN SMARTSHEET" xr:uid="{68E236C2-93E6-4659-83D5-977F79FD530F}"/>
  </hyperlinks>
  <pageMargins left="0.4" right="0.4" top="0.4" bottom="0.4" header="0" footer="0"/>
  <pageSetup scale="78"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48B7-E577-9649-896D-E7C99EB2DACD}">
  <sheetPr>
    <tabColor theme="0" tint="-0.499984740745262"/>
    <pageSetUpPr fitToPage="1"/>
  </sheetPr>
  <dimension ref="A1:AM56"/>
  <sheetViews>
    <sheetView showGridLines="0" workbookViewId="0">
      <pane ySplit="1" topLeftCell="A2" activePane="bottomLeft" state="frozen"/>
      <selection pane="bottomLeft" activeCell="C3" sqref="C3"/>
    </sheetView>
  </sheetViews>
  <sheetFormatPr defaultColWidth="10.6640625" defaultRowHeight="15.5" x14ac:dyDescent="0.35"/>
  <cols>
    <col min="1" max="1" width="3.33203125" style="7" customWidth="1"/>
    <col min="2" max="2" width="26.6640625" style="7" customWidth="1"/>
    <col min="3" max="3" width="48.83203125" style="7" customWidth="1"/>
    <col min="4" max="5" width="20.83203125" style="7" customWidth="1"/>
    <col min="6" max="6" width="3.33203125" style="7" customWidth="1"/>
    <col min="7" max="16384" width="10.6640625" style="7"/>
  </cols>
  <sheetData>
    <row r="1" spans="1:39" ht="50" customHeight="1" x14ac:dyDescent="0.35">
      <c r="B1" s="3" t="s">
        <v>5</v>
      </c>
      <c r="C1" s="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s="37" customFormat="1" ht="25" customHeight="1" x14ac:dyDescent="0.35">
      <c r="B2" s="38" t="s">
        <v>57</v>
      </c>
      <c r="C2" s="39"/>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39" s="13" customFormat="1" ht="35" customHeight="1" x14ac:dyDescent="0.35">
      <c r="B3" s="34" t="s">
        <v>26</v>
      </c>
      <c r="C3" s="44"/>
      <c r="D3" s="36" t="s">
        <v>23</v>
      </c>
      <c r="E3" s="43"/>
    </row>
    <row r="4" spans="1:39" s="14" customFormat="1" ht="35" customHeight="1" x14ac:dyDescent="0.35">
      <c r="B4" s="35" t="s">
        <v>27</v>
      </c>
      <c r="C4" s="45"/>
      <c r="D4" s="36" t="s">
        <v>58</v>
      </c>
      <c r="E4" s="43"/>
    </row>
    <row r="5" spans="1:39" ht="35" customHeight="1" x14ac:dyDescent="0.35">
      <c r="B5" s="34" t="s">
        <v>27</v>
      </c>
      <c r="C5" s="45"/>
      <c r="D5" s="36" t="s">
        <v>59</v>
      </c>
      <c r="E5" s="43">
        <v>1</v>
      </c>
    </row>
    <row r="6" spans="1:39" ht="35" customHeight="1" x14ac:dyDescent="0.35">
      <c r="B6" s="35" t="s">
        <v>28</v>
      </c>
      <c r="C6" s="45"/>
    </row>
    <row r="7" spans="1:39" ht="10" customHeight="1" x14ac:dyDescent="0.35"/>
    <row r="8" spans="1:39" ht="25" customHeight="1" x14ac:dyDescent="0.35">
      <c r="C8" s="31" t="s">
        <v>51</v>
      </c>
      <c r="D8" s="30"/>
      <c r="E8" s="33">
        <f>SUM(D32+D56)</f>
        <v>0</v>
      </c>
    </row>
    <row r="9" spans="1:39" ht="25" customHeight="1" x14ac:dyDescent="0.35">
      <c r="C9" s="27" t="s">
        <v>52</v>
      </c>
      <c r="D9" s="32"/>
      <c r="E9" s="33">
        <f>SUM(E8*D9)</f>
        <v>0</v>
      </c>
    </row>
    <row r="10" spans="1:39" ht="25" customHeight="1" x14ac:dyDescent="0.35">
      <c r="C10" s="27" t="s">
        <v>53</v>
      </c>
      <c r="D10" s="32"/>
      <c r="E10" s="33">
        <f>SUM(E8*D10)</f>
        <v>0</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5" customHeight="1" x14ac:dyDescent="0.35">
      <c r="C11" s="27" t="s">
        <v>54</v>
      </c>
      <c r="D11" s="32"/>
      <c r="E11" s="33">
        <f>SUM(E8*D11)</f>
        <v>0</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5" customHeight="1" x14ac:dyDescent="0.35">
      <c r="C12" s="27" t="s">
        <v>55</v>
      </c>
      <c r="D12" s="32"/>
      <c r="E12" s="33">
        <f>SUM(E8*D12)</f>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5" customHeight="1" x14ac:dyDescent="0.35">
      <c r="C13" s="28" t="s">
        <v>56</v>
      </c>
      <c r="D13" s="30"/>
      <c r="E13" s="29">
        <f>SUM(E8:E12)</f>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0"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30" customHeight="1" x14ac:dyDescent="0.35">
      <c r="B15" s="18" t="s">
        <v>6</v>
      </c>
      <c r="C15" s="18" t="s">
        <v>22</v>
      </c>
      <c r="D15" s="18" t="s">
        <v>25</v>
      </c>
      <c r="E15" s="18" t="s">
        <v>24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5" customHeight="1" x14ac:dyDescent="0.35">
      <c r="B16" s="19" t="s">
        <v>7</v>
      </c>
      <c r="C16" s="20"/>
      <c r="D16" s="41">
        <v>0</v>
      </c>
      <c r="E16" s="21">
        <f t="shared" ref="E16:E31" si="0">D16/CORE_SF</f>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39" ht="25" customHeight="1" x14ac:dyDescent="0.35">
      <c r="B17" s="9" t="s">
        <v>8</v>
      </c>
      <c r="C17" s="17"/>
      <c r="D17" s="42">
        <v>0</v>
      </c>
      <c r="E17" s="15">
        <f t="shared" si="0"/>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39" ht="25" customHeight="1" x14ac:dyDescent="0.35">
      <c r="B18" s="22" t="s">
        <v>9</v>
      </c>
      <c r="C18" s="20"/>
      <c r="D18" s="42">
        <v>0</v>
      </c>
      <c r="E18" s="21">
        <f t="shared" si="0"/>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39" ht="25" customHeight="1" x14ac:dyDescent="0.35">
      <c r="B19" s="9" t="s">
        <v>10</v>
      </c>
      <c r="C19" s="17"/>
      <c r="D19" s="42">
        <v>0</v>
      </c>
      <c r="E19" s="15">
        <f t="shared" si="0"/>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39" ht="25" customHeight="1" x14ac:dyDescent="0.35">
      <c r="B20" s="22" t="s">
        <v>11</v>
      </c>
      <c r="C20" s="20"/>
      <c r="D20" s="42">
        <v>0</v>
      </c>
      <c r="E20" s="21">
        <f t="shared" si="0"/>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2:39" ht="25" customHeight="1" x14ac:dyDescent="0.35">
      <c r="B21" s="9" t="s">
        <v>12</v>
      </c>
      <c r="C21" s="17"/>
      <c r="D21" s="42">
        <v>0</v>
      </c>
      <c r="E21" s="15">
        <f t="shared" si="0"/>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2:39" ht="25" customHeight="1" x14ac:dyDescent="0.35">
      <c r="B22" s="22" t="s">
        <v>13</v>
      </c>
      <c r="C22" s="20"/>
      <c r="D22" s="42">
        <v>0</v>
      </c>
      <c r="E22" s="21">
        <f t="shared" si="0"/>
        <v>0</v>
      </c>
      <c r="F22" s="1"/>
      <c r="G22" s="1" t="s">
        <v>4</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2:39" ht="25" customHeight="1" x14ac:dyDescent="0.35">
      <c r="B23" s="9" t="s">
        <v>14</v>
      </c>
      <c r="C23" s="17"/>
      <c r="D23" s="42">
        <v>0</v>
      </c>
      <c r="E23" s="15">
        <f t="shared" si="0"/>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2:39" ht="25" customHeight="1" x14ac:dyDescent="0.35">
      <c r="B24" s="22" t="s">
        <v>15</v>
      </c>
      <c r="C24" s="20"/>
      <c r="D24" s="42">
        <v>0</v>
      </c>
      <c r="E24" s="21">
        <f t="shared" si="0"/>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39" ht="25" customHeight="1" x14ac:dyDescent="0.35">
      <c r="B25" s="9" t="s">
        <v>29</v>
      </c>
      <c r="C25" s="17"/>
      <c r="D25" s="42">
        <v>0</v>
      </c>
      <c r="E25" s="15">
        <f t="shared" si="0"/>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39" ht="25" customHeight="1" x14ac:dyDescent="0.35">
      <c r="B26" s="22" t="s">
        <v>16</v>
      </c>
      <c r="C26" s="20"/>
      <c r="D26" s="42">
        <v>0</v>
      </c>
      <c r="E26" s="21">
        <f t="shared" si="0"/>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2:39" ht="25" customHeight="1" x14ac:dyDescent="0.35">
      <c r="B27" s="9" t="s">
        <v>17</v>
      </c>
      <c r="C27" s="17"/>
      <c r="D27" s="42">
        <v>0</v>
      </c>
      <c r="E27" s="15">
        <f t="shared" si="0"/>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2:39" ht="25" customHeight="1" x14ac:dyDescent="0.35">
      <c r="B28" s="22" t="s">
        <v>18</v>
      </c>
      <c r="C28" s="20"/>
      <c r="D28" s="42">
        <v>0</v>
      </c>
      <c r="E28" s="21">
        <f t="shared" si="0"/>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2:39" ht="25" customHeight="1" x14ac:dyDescent="0.35">
      <c r="B29" s="9" t="s">
        <v>19</v>
      </c>
      <c r="C29" s="17"/>
      <c r="D29" s="42">
        <v>0</v>
      </c>
      <c r="E29" s="15">
        <f t="shared" si="0"/>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25" customHeight="1" x14ac:dyDescent="0.35">
      <c r="B30" s="22" t="s">
        <v>20</v>
      </c>
      <c r="C30" s="20"/>
      <c r="D30" s="42">
        <v>0</v>
      </c>
      <c r="E30" s="21">
        <f t="shared" si="0"/>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25" customHeight="1" x14ac:dyDescent="0.35">
      <c r="B31" s="9" t="s">
        <v>21</v>
      </c>
      <c r="C31" s="17"/>
      <c r="D31" s="42">
        <v>0</v>
      </c>
      <c r="E31" s="15">
        <f t="shared" si="0"/>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ht="25" customHeight="1" x14ac:dyDescent="0.35">
      <c r="B32" s="23" t="s">
        <v>50</v>
      </c>
      <c r="C32" s="23"/>
      <c r="D32" s="24">
        <f>SUM(D16:D31)</f>
        <v>0</v>
      </c>
      <c r="E32" s="2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0"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30" customHeight="1" x14ac:dyDescent="0.35">
      <c r="B34" s="12" t="s">
        <v>30</v>
      </c>
      <c r="C34" s="12" t="s">
        <v>22</v>
      </c>
      <c r="D34" s="12" t="s">
        <v>25</v>
      </c>
      <c r="E34" s="12" t="s">
        <v>24</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5" customHeight="1" x14ac:dyDescent="0.35">
      <c r="B35" s="10" t="s">
        <v>31</v>
      </c>
      <c r="C35" s="16"/>
      <c r="D35" s="41">
        <v>0</v>
      </c>
      <c r="E35" s="11">
        <f t="shared" ref="E35:E55" si="1">D35/CORE_SF</f>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5" customHeight="1" x14ac:dyDescent="0.35">
      <c r="B36" s="9" t="s">
        <v>32</v>
      </c>
      <c r="C36" s="17"/>
      <c r="D36" s="42">
        <v>0</v>
      </c>
      <c r="E36" s="15">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5" customHeight="1" x14ac:dyDescent="0.35">
      <c r="B37" s="8" t="s">
        <v>33</v>
      </c>
      <c r="C37" s="16"/>
      <c r="D37" s="42">
        <v>0</v>
      </c>
      <c r="E37" s="11">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5" customHeight="1" x14ac:dyDescent="0.35">
      <c r="B38" s="9" t="s">
        <v>34</v>
      </c>
      <c r="C38" s="17"/>
      <c r="D38" s="42">
        <v>0</v>
      </c>
      <c r="E38" s="15">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5" customHeight="1" x14ac:dyDescent="0.35">
      <c r="B39" s="8" t="s">
        <v>47</v>
      </c>
      <c r="C39" s="16"/>
      <c r="D39" s="42">
        <v>0</v>
      </c>
      <c r="E39" s="11">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5" customHeight="1" x14ac:dyDescent="0.35">
      <c r="B40" s="9" t="s">
        <v>35</v>
      </c>
      <c r="C40" s="17"/>
      <c r="D40" s="42">
        <v>0</v>
      </c>
      <c r="E40" s="15">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5" customHeight="1" x14ac:dyDescent="0.35">
      <c r="B41" s="8" t="s">
        <v>36</v>
      </c>
      <c r="C41" s="16"/>
      <c r="D41" s="42">
        <v>0</v>
      </c>
      <c r="E41" s="11">
        <f t="shared" si="1"/>
        <v>0</v>
      </c>
      <c r="F41" s="1"/>
      <c r="G41" s="1" t="s">
        <v>4</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5" customHeight="1" x14ac:dyDescent="0.35">
      <c r="B42" s="9" t="s">
        <v>37</v>
      </c>
      <c r="C42" s="17"/>
      <c r="D42" s="42">
        <v>0</v>
      </c>
      <c r="E42" s="15">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5" customHeight="1" x14ac:dyDescent="0.35">
      <c r="B43" s="8" t="s">
        <v>38</v>
      </c>
      <c r="C43" s="16"/>
      <c r="D43" s="42">
        <v>0</v>
      </c>
      <c r="E43" s="11">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5" customHeight="1" x14ac:dyDescent="0.35">
      <c r="B44" s="9" t="s">
        <v>39</v>
      </c>
      <c r="C44" s="17"/>
      <c r="D44" s="42">
        <v>0</v>
      </c>
      <c r="E44" s="15">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5" customHeight="1" x14ac:dyDescent="0.35">
      <c r="B45" s="8" t="s">
        <v>40</v>
      </c>
      <c r="C45" s="16"/>
      <c r="D45" s="42">
        <v>0</v>
      </c>
      <c r="E45" s="11">
        <f t="shared" si="1"/>
        <v>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5" customHeight="1" x14ac:dyDescent="0.35">
      <c r="B46" s="9" t="s">
        <v>41</v>
      </c>
      <c r="C46" s="17"/>
      <c r="D46" s="42">
        <v>0</v>
      </c>
      <c r="E46" s="15">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5" customHeight="1" x14ac:dyDescent="0.35">
      <c r="B47" s="8" t="s">
        <v>42</v>
      </c>
      <c r="C47" s="16"/>
      <c r="D47" s="42">
        <v>0</v>
      </c>
      <c r="E47" s="11">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5" customHeight="1" x14ac:dyDescent="0.35">
      <c r="B48" s="9" t="s">
        <v>43</v>
      </c>
      <c r="C48" s="17"/>
      <c r="D48" s="42">
        <v>0</v>
      </c>
      <c r="E48" s="15">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2:39" ht="25" customHeight="1" x14ac:dyDescent="0.35">
      <c r="B49" s="8" t="s">
        <v>0</v>
      </c>
      <c r="C49" s="16"/>
      <c r="D49" s="42">
        <v>0</v>
      </c>
      <c r="E49" s="11">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2:39" ht="25" customHeight="1" x14ac:dyDescent="0.35">
      <c r="B50" s="9" t="s">
        <v>48</v>
      </c>
      <c r="C50" s="17"/>
      <c r="D50" s="42">
        <v>0</v>
      </c>
      <c r="E50" s="15">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ht="25" customHeight="1" x14ac:dyDescent="0.35">
      <c r="B51" s="8" t="s">
        <v>44</v>
      </c>
      <c r="C51" s="16"/>
      <c r="D51" s="42">
        <v>0</v>
      </c>
      <c r="E51" s="11">
        <f t="shared" si="1"/>
        <v>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ht="25" customHeight="1" x14ac:dyDescent="0.35">
      <c r="B52" s="9" t="s">
        <v>1</v>
      </c>
      <c r="C52" s="17"/>
      <c r="D52" s="42">
        <v>0</v>
      </c>
      <c r="E52" s="15">
        <f t="shared" si="1"/>
        <v>0</v>
      </c>
      <c r="F52" s="1"/>
      <c r="G52" s="1" t="s">
        <v>4</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ht="25" customHeight="1" x14ac:dyDescent="0.35">
      <c r="B53" s="8" t="s">
        <v>45</v>
      </c>
      <c r="C53" s="16"/>
      <c r="D53" s="42">
        <v>0</v>
      </c>
      <c r="E53" s="11">
        <f t="shared" si="1"/>
        <v>0</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ht="25" customHeight="1" x14ac:dyDescent="0.35">
      <c r="B54" s="9" t="s">
        <v>46</v>
      </c>
      <c r="C54" s="17"/>
      <c r="D54" s="42">
        <v>0</v>
      </c>
      <c r="E54" s="15">
        <f t="shared" si="1"/>
        <v>0</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ht="25" customHeight="1" x14ac:dyDescent="0.35">
      <c r="B55" s="8" t="s">
        <v>21</v>
      </c>
      <c r="C55" s="16"/>
      <c r="D55" s="42">
        <v>0</v>
      </c>
      <c r="E55" s="11">
        <f t="shared" si="1"/>
        <v>0</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ht="25" customHeight="1" x14ac:dyDescent="0.35">
      <c r="B56" s="25" t="s">
        <v>49</v>
      </c>
      <c r="C56" s="25"/>
      <c r="D56" s="26">
        <f>SUM(D35:D55)</f>
        <v>0</v>
      </c>
      <c r="E56" s="26"/>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sheetData>
  <pageMargins left="0.4" right="0.4" top="0.4" bottom="0.4" header="0" footer="0"/>
  <pageSetup scale="78"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95DB-44BA-4337-89FC-975DD454AC41}">
  <sheetPr>
    <tabColor theme="1"/>
  </sheetPr>
  <dimension ref="B2"/>
  <sheetViews>
    <sheetView showGridLines="0" workbookViewId="0">
      <selection activeCell="W88" sqref="W88"/>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Commercial Construction Budget</vt:lpstr>
      <vt:lpstr>Commercial Const. Bud. - BLANK</vt:lpstr>
      <vt:lpstr>-Disclaimer-</vt:lpstr>
      <vt:lpstr>'Commercial Const. Bud. - BLANK'!CORE_SF</vt:lpstr>
      <vt:lpstr>CORE_SF</vt:lpstr>
      <vt:lpstr>'Commercial Const. Bud. - BLANK'!Область_печати</vt:lpstr>
      <vt:lpstr>'Commercial Construction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2015-10-13T21:42:08Z</dcterms:created>
  <dcterms:modified xsi:type="dcterms:W3CDTF">2021-03-10T20:21:38Z</dcterms:modified>
</cp:coreProperties>
</file>