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Earned Value Management/"/>
    </mc:Choice>
  </mc:AlternateContent>
  <xr:revisionPtr revIDLastSave="0" documentId="8_{69E4B6F1-237D-4457-8637-AB9B16660982}" xr6:coauthVersionLast="46" xr6:coauthVersionMax="46" xr10:uidLastSave="{00000000-0000-0000-0000-000000000000}"/>
  <bookViews>
    <workbookView xWindow="-110" yWindow="-110" windowWidth="38620" windowHeight="21220" tabRatio="500" xr2:uid="{00000000-000D-0000-FFFF-FFFF00000000}"/>
  </bookViews>
  <sheets>
    <sheet name="Earned Value Management" sheetId="1" r:id="rId1"/>
    <sheet name="Actual Cost Worksheet" sheetId="3" r:id="rId2"/>
    <sheet name="Earned Value Worksheet" sheetId="4" r:id="rId3"/>
    <sheet name="- Disclaimer -" sheetId="5" r:id="rId4"/>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7" i="4"/>
  <c r="D8" i="4"/>
  <c r="D9" i="4"/>
  <c r="D10" i="4"/>
  <c r="D11" i="4"/>
  <c r="D12" i="4"/>
  <c r="D13" i="4"/>
  <c r="D14" i="4"/>
  <c r="D15" i="4"/>
  <c r="D16" i="4"/>
  <c r="D17" i="4"/>
  <c r="D18" i="4"/>
  <c r="D19" i="4"/>
  <c r="D20" i="4"/>
  <c r="D21" i="4"/>
  <c r="D22" i="4"/>
  <c r="D23" i="4"/>
  <c r="D24" i="4"/>
  <c r="D25" i="4"/>
  <c r="D26" i="4"/>
  <c r="P27" i="4"/>
  <c r="P33" i="1"/>
  <c r="I27" i="3"/>
  <c r="E27" i="3"/>
  <c r="E28" i="3"/>
  <c r="F27" i="3"/>
  <c r="F28" i="3"/>
  <c r="G27" i="3"/>
  <c r="G28" i="3"/>
  <c r="H27" i="3"/>
  <c r="H28" i="3"/>
  <c r="I28" i="3"/>
  <c r="J27" i="3"/>
  <c r="J28" i="3"/>
  <c r="K27" i="3"/>
  <c r="K28" i="3"/>
  <c r="L27" i="3"/>
  <c r="L28" i="3"/>
  <c r="M27" i="3"/>
  <c r="M28" i="3"/>
  <c r="N27" i="3"/>
  <c r="N28" i="3"/>
  <c r="O27" i="3"/>
  <c r="O28" i="3"/>
  <c r="P27" i="3"/>
  <c r="P28" i="3"/>
  <c r="P31" i="1"/>
  <c r="P37" i="1"/>
  <c r="P39" i="1"/>
  <c r="O27" i="4"/>
  <c r="O33" i="1"/>
  <c r="O31" i="1"/>
  <c r="O37" i="1"/>
  <c r="O39" i="1"/>
  <c r="N27" i="4"/>
  <c r="N33" i="1"/>
  <c r="N31" i="1"/>
  <c r="N37" i="1"/>
  <c r="N39" i="1"/>
  <c r="M27" i="4"/>
  <c r="M33" i="1"/>
  <c r="M31" i="1"/>
  <c r="M37" i="1"/>
  <c r="M39" i="1"/>
  <c r="L27" i="4"/>
  <c r="L33" i="1"/>
  <c r="L31" i="1"/>
  <c r="L37" i="1"/>
  <c r="L39" i="1"/>
  <c r="K27" i="4"/>
  <c r="K33" i="1"/>
  <c r="K31" i="1"/>
  <c r="K37" i="1"/>
  <c r="K39" i="1"/>
  <c r="J27" i="4"/>
  <c r="J33" i="1"/>
  <c r="J31" i="1"/>
  <c r="J37" i="1"/>
  <c r="J39" i="1"/>
  <c r="I27" i="4"/>
  <c r="I33" i="1"/>
  <c r="I31" i="1"/>
  <c r="I37" i="1"/>
  <c r="I39" i="1"/>
  <c r="H27" i="4"/>
  <c r="H33" i="1"/>
  <c r="H31" i="1"/>
  <c r="H37" i="1"/>
  <c r="H39" i="1"/>
  <c r="G27" i="4"/>
  <c r="G33" i="1"/>
  <c r="G31" i="1"/>
  <c r="G37" i="1"/>
  <c r="G39" i="1"/>
  <c r="F27" i="4"/>
  <c r="F33" i="1"/>
  <c r="F31" i="1"/>
  <c r="F37" i="1"/>
  <c r="F39" i="1"/>
  <c r="E27" i="4"/>
  <c r="E33" i="1"/>
  <c r="E31" i="1"/>
  <c r="E37" i="1"/>
  <c r="E39" i="1"/>
  <c r="E28" i="1"/>
  <c r="E29" i="1"/>
  <c r="F28" i="1"/>
  <c r="F29" i="1"/>
  <c r="F38" i="1"/>
  <c r="G28" i="1"/>
  <c r="G29" i="1"/>
  <c r="G38" i="1"/>
  <c r="H28" i="1"/>
  <c r="H29" i="1"/>
  <c r="H38" i="1"/>
  <c r="I28" i="1"/>
  <c r="I29" i="1"/>
  <c r="I38" i="1"/>
  <c r="J28" i="1"/>
  <c r="J29" i="1"/>
  <c r="J38" i="1"/>
  <c r="K28" i="1"/>
  <c r="K29" i="1"/>
  <c r="K38" i="1"/>
  <c r="L28" i="1"/>
  <c r="L29" i="1"/>
  <c r="L38" i="1"/>
  <c r="M28" i="1"/>
  <c r="M29" i="1"/>
  <c r="M38" i="1"/>
  <c r="N28" i="1"/>
  <c r="N29" i="1"/>
  <c r="N38" i="1"/>
  <c r="O28" i="1"/>
  <c r="O29" i="1"/>
  <c r="O38" i="1"/>
  <c r="P28" i="1"/>
  <c r="P29" i="1"/>
  <c r="P38" i="1"/>
  <c r="E38" i="1"/>
  <c r="F36" i="1"/>
  <c r="G36" i="1"/>
  <c r="H36" i="1"/>
  <c r="I36" i="1"/>
  <c r="J36" i="1"/>
  <c r="K36" i="1"/>
  <c r="L36" i="1"/>
  <c r="M36" i="1"/>
  <c r="N36" i="1"/>
  <c r="O36" i="1"/>
  <c r="P36" i="1"/>
  <c r="E36" i="1"/>
  <c r="F35" i="1"/>
  <c r="G35" i="1"/>
  <c r="H35" i="1"/>
  <c r="I35" i="1"/>
  <c r="J35" i="1"/>
  <c r="K35" i="1"/>
  <c r="L35" i="1"/>
  <c r="M35" i="1"/>
  <c r="N35" i="1"/>
  <c r="O35" i="1"/>
  <c r="P35" i="1"/>
  <c r="E35" i="1"/>
  <c r="D7" i="3"/>
  <c r="D8" i="3"/>
  <c r="D9" i="3"/>
  <c r="D10" i="3"/>
  <c r="D11" i="3"/>
  <c r="D12" i="3"/>
  <c r="D13" i="3"/>
  <c r="D14" i="3"/>
  <c r="D15" i="3"/>
  <c r="D16" i="3"/>
  <c r="D17" i="3"/>
  <c r="D18" i="3"/>
  <c r="D19" i="3"/>
  <c r="D20" i="3"/>
  <c r="D21" i="3"/>
  <c r="D22" i="3"/>
  <c r="D23" i="3"/>
  <c r="D24" i="3"/>
  <c r="D25" i="3"/>
  <c r="D26" i="3"/>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O3" i="4"/>
  <c r="L3" i="4"/>
  <c r="H3" i="4"/>
  <c r="C3" i="4"/>
  <c r="C7" i="3"/>
  <c r="C8" i="3"/>
  <c r="C9" i="3"/>
  <c r="C10" i="3"/>
  <c r="C11" i="3"/>
  <c r="C12" i="3"/>
  <c r="C13" i="3"/>
  <c r="C14" i="3"/>
  <c r="C15" i="3"/>
  <c r="C16" i="3"/>
  <c r="C17" i="3"/>
  <c r="C18" i="3"/>
  <c r="C19" i="3"/>
  <c r="C20" i="3"/>
  <c r="C21" i="3"/>
  <c r="C22" i="3"/>
  <c r="C23" i="3"/>
  <c r="C24" i="3"/>
  <c r="C25" i="3"/>
  <c r="C26" i="3"/>
  <c r="B8" i="3"/>
  <c r="B9" i="3"/>
  <c r="B10" i="3"/>
  <c r="B11" i="3"/>
  <c r="B12" i="3"/>
  <c r="B13" i="3"/>
  <c r="B14" i="3"/>
  <c r="B15" i="3"/>
  <c r="B16" i="3"/>
  <c r="B17" i="3"/>
  <c r="B18" i="3"/>
  <c r="B19" i="3"/>
  <c r="B20" i="3"/>
  <c r="B21" i="3"/>
  <c r="B22" i="3"/>
  <c r="B23" i="3"/>
  <c r="B24" i="3"/>
  <c r="B25" i="3"/>
  <c r="B26" i="3"/>
  <c r="B7" i="3"/>
  <c r="O3" i="3"/>
  <c r="L3" i="3"/>
  <c r="H3" i="3"/>
  <c r="C3" i="3"/>
</calcChain>
</file>

<file path=xl/sharedStrings.xml><?xml version="1.0" encoding="utf-8"?>
<sst xmlns="http://schemas.openxmlformats.org/spreadsheetml/2006/main" count="85" uniqueCount="63">
  <si>
    <t>EARNED VALUE MANAGEMENT TEMPLATE</t>
  </si>
  <si>
    <t>WORK BRKDWN STRUCTURE</t>
  </si>
  <si>
    <t>TASK TITLE</t>
  </si>
  <si>
    <t>PROJECT TITLE</t>
  </si>
  <si>
    <t>PREPARED BY</t>
  </si>
  <si>
    <t>DATE OF REPORT</t>
  </si>
  <si>
    <t>TOTAL BUDGETED COST</t>
  </si>
  <si>
    <t>PERIOD</t>
  </si>
  <si>
    <t>TBC</t>
  </si>
  <si>
    <t>EV</t>
  </si>
  <si>
    <t>PV</t>
  </si>
  <si>
    <t>CUMLATIVE PLANNED VALUE</t>
  </si>
  <si>
    <t>AC</t>
  </si>
  <si>
    <t>CUMULATIVE ACTUAL COST</t>
  </si>
  <si>
    <t>CUMULATIVE EARNED VALUE</t>
  </si>
  <si>
    <t>COST VARIANCE</t>
  </si>
  <si>
    <t>SCHEDULE VARIANCE</t>
  </si>
  <si>
    <t>COST PERFORMANCE INDEX</t>
  </si>
  <si>
    <t>SCHEDULE PERFORMANCE INDEX</t>
  </si>
  <si>
    <t>ESTIMATED COST AT COMPLETION</t>
  </si>
  <si>
    <t>CV</t>
  </si>
  <si>
    <t>SV</t>
  </si>
  <si>
    <t>CPI</t>
  </si>
  <si>
    <t>SPI</t>
  </si>
  <si>
    <t>EAC</t>
  </si>
  <si>
    <t>TOTAL 
BUDGETED 
COST</t>
  </si>
  <si>
    <t>( EV – AC )</t>
  </si>
  <si>
    <t>( EV – PV )</t>
  </si>
  <si>
    <t>( EV / AC )</t>
  </si>
  <si>
    <t>( EV / PV )</t>
  </si>
  <si>
    <t>PROJECT PERFORMANCE METRICS</t>
  </si>
  <si>
    <t>TIME PERIOD</t>
  </si>
  <si>
    <t>Project Title Here</t>
  </si>
  <si>
    <t>Name of PM or Other Preparer</t>
  </si>
  <si>
    <t>00/00/0000</t>
  </si>
  <si>
    <t xml:space="preserve">ACTUAL COST </t>
  </si>
  <si>
    <t>EARNED VALUE</t>
  </si>
  <si>
    <t>ACTUAL COST</t>
  </si>
  <si>
    <t>Task 1.1</t>
  </si>
  <si>
    <t>Task 1.2</t>
  </si>
  <si>
    <t>Task 1.3</t>
  </si>
  <si>
    <t>Task 1.4</t>
  </si>
  <si>
    <t>Task 2.1</t>
  </si>
  <si>
    <t>Task 2.2</t>
  </si>
  <si>
    <t>Task 2.3</t>
  </si>
  <si>
    <t>Task 2.4</t>
  </si>
  <si>
    <t>Task 2.5</t>
  </si>
  <si>
    <t>Task 3.1</t>
  </si>
  <si>
    <t>Task 3.2</t>
  </si>
  <si>
    <t>Task 3.3</t>
  </si>
  <si>
    <t>Task 3.4</t>
  </si>
  <si>
    <t>Task 3.5</t>
  </si>
  <si>
    <t>Task 3.6</t>
  </si>
  <si>
    <t>Task 3.7</t>
  </si>
  <si>
    <t>Task 4.1</t>
  </si>
  <si>
    <t>Task 4.2</t>
  </si>
  <si>
    <t>Task 4.3</t>
  </si>
  <si>
    <t>Task 4.4</t>
  </si>
  <si>
    <r>
      <t xml:space="preserve">ACTUAL COST </t>
    </r>
    <r>
      <rPr>
        <sz val="12"/>
        <color theme="5" tint="-0.499984740745262"/>
        <rFont val="Century Gothic"/>
      </rPr>
      <t>–</t>
    </r>
    <r>
      <rPr>
        <b/>
        <sz val="12"/>
        <color theme="5" tint="-0.499984740745262"/>
        <rFont val="Century Gothic"/>
      </rPr>
      <t xml:space="preserve"> </t>
    </r>
    <r>
      <rPr>
        <sz val="10"/>
        <color theme="5" tint="-0.499984740745262"/>
        <rFont val="Century Gothic"/>
      </rPr>
      <t>Enter amount of actual costs incurred for each task per period.</t>
    </r>
  </si>
  <si>
    <r>
      <t xml:space="preserve">PLANNED VALUE </t>
    </r>
    <r>
      <rPr>
        <sz val="12"/>
        <color theme="8" tint="-0.499984740745262"/>
        <rFont val="Century Gothic"/>
      </rPr>
      <t>–</t>
    </r>
    <r>
      <rPr>
        <b/>
        <sz val="12"/>
        <color theme="8" tint="-0.499984740745262"/>
        <rFont val="Century Gothic"/>
      </rPr>
      <t xml:space="preserve"> </t>
    </r>
    <r>
      <rPr>
        <sz val="11"/>
        <color theme="8" tint="-0.499984740745262"/>
        <rFont val="Century Gothic"/>
      </rPr>
      <t>WBS IDs and Task Titles listed here will automatically populate on worksheet tabs.</t>
    </r>
  </si>
  <si>
    <r>
      <t xml:space="preserve">CUMULATIVE EARNED VALUE </t>
    </r>
    <r>
      <rPr>
        <sz val="12"/>
        <color theme="4" tint="-0.249977111117893"/>
        <rFont val="Century Gothic"/>
      </rPr>
      <t>–</t>
    </r>
    <r>
      <rPr>
        <b/>
        <sz val="12"/>
        <color theme="4" tint="-0.249977111117893"/>
        <rFont val="Century Gothic"/>
      </rPr>
      <t xml:space="preserve"> </t>
    </r>
    <r>
      <rPr>
        <sz val="11"/>
        <color theme="4" tint="-0.249977111117893"/>
        <rFont val="Century Gothic"/>
      </rPr>
      <t>For each Task per Period, enter the Percentage Complete.</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</si>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</sst>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ont>
    <font>
      <sz val="10"/>
      <color rgb="FF000000"/>
      <name val="Century Gothic"/>
    </font>
    <font>
      <sz val="10"/>
      <color theme="1"/>
      <name val="Century Gothic"/>
    </font>
    <font>
      <b/>
      <sz val="22"/>
      <color theme="8" tint="-0.499984740745262"/>
      <name val="Century Gothic"/>
    </font>
    <font>
      <b/>
      <sz val="10"/>
      <color theme="0"/>
      <name val="Century Gothic"/>
    </font>
    <font>
      <sz val="12"/>
      <color theme="5" tint="-0.499984740745262"/>
      <name val="Century Gothic"/>
    </font>
    <font>
      <b/>
      <sz val="12"/>
      <color theme="5" tint="-0.499984740745262"/>
      <name val="Century Gothic"/>
    </font>
    <font>
      <sz val="10"/>
      <name val="Century Gothic"/>
    </font>
    <font>
      <b/>
      <sz val="12"/>
      <color theme="8" tint="-0.499984740745262"/>
      <name val="Century Gothic"/>
    </font>
    <font>
      <sz val="11"/>
      <color theme="1"/>
      <name val="Century Gothic"/>
    </font>
    <font>
      <sz val="10"/>
      <color theme="0"/>
      <name val="Century Gothic"/>
    </font>
    <font>
      <b/>
      <sz val="12"/>
      <color theme="3" tint="-0.249977111117893"/>
      <name val="Century Gothic"/>
    </font>
    <font>
      <sz val="12"/>
      <color theme="8" tint="-0.499984740745262"/>
      <name val="Century Gothic"/>
    </font>
    <font>
      <sz val="11"/>
      <color theme="8" tint="-0.499984740745262"/>
      <name val="Century Gothic"/>
    </font>
    <font>
      <b/>
      <sz val="12"/>
      <color theme="4" tint="-0.249977111117893"/>
      <name val="Century Gothic"/>
    </font>
    <font>
      <sz val="12"/>
      <color theme="4" tint="-0.249977111117893"/>
      <name val="Century Gothic"/>
    </font>
    <font>
      <sz val="11"/>
      <color theme="4" tint="-0.249977111117893"/>
      <name val="Century Gothic"/>
    </font>
    <font>
      <sz val="10"/>
      <color theme="5" tint="-0.499984740745262"/>
      <name val="Century Gothic"/>
    </font>
    <font>
      <b/>
      <sz val="22"/>
      <color theme="0"/>
      <name val="Century Gothic"/>
      <family val="2"/>
    </font>
    <font>
      <sz val="12"/>
      <color theme="1"/>
      <name val="Arial"/>
      <family val="2"/>
    </font>
  </fonts>
  <fills count="2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499984740745262"/>
        <bgColor indexed="64"/>
      </patternFill>
    </fill>
    <fill>
      <patternFill patternType="solid">
        <fgColor theme="8"/>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5"/>
        <bgColor indexed="64"/>
      </patternFill>
    </fill>
    <fill>
      <patternFill patternType="solid">
        <fgColor theme="4"/>
        <bgColor indexed="64"/>
      </patternFill>
    </fill>
    <fill>
      <patternFill patternType="darkUp">
        <fgColor theme="0" tint="-0.24994659260841701"/>
        <bgColor theme="8" tint="-0.249977111117893"/>
      </patternFill>
    </fill>
    <fill>
      <patternFill patternType="darkUp">
        <fgColor theme="0" tint="-0.24994659260841701"/>
        <bgColor theme="5" tint="-0.249977111117893"/>
      </patternFill>
    </fill>
    <fill>
      <patternFill patternType="darkUp">
        <fgColor theme="0" tint="-0.24994659260841701"/>
        <bgColor theme="4" tint="-0.249977111117893"/>
      </patternFill>
    </fill>
    <fill>
      <patternFill patternType="darkUp">
        <fgColor theme="0" tint="-0.34998626667073579"/>
        <bgColor theme="4" tint="-0.249977111117893"/>
      </patternFill>
    </fill>
    <fill>
      <patternFill patternType="solid">
        <fgColor theme="3" tint="-0.499984740745262"/>
        <bgColor indexed="64"/>
      </patternFill>
    </fill>
    <fill>
      <patternFill patternType="darkUp">
        <fgColor theme="0" tint="-0.24994659260841701"/>
        <bgColor theme="3" tint="-0.249977111117893"/>
      </patternFill>
    </fill>
    <fill>
      <patternFill patternType="solid">
        <fgColor theme="3" tint="-0.249977111117893"/>
        <bgColor indexed="64"/>
      </patternFill>
    </fill>
    <fill>
      <patternFill patternType="solid">
        <fgColor theme="3"/>
        <bgColor indexed="64"/>
      </patternFill>
    </fill>
    <fill>
      <patternFill patternType="solid">
        <fgColor rgb="FF707071"/>
        <bgColor indexed="64"/>
      </patternFill>
    </fill>
    <fill>
      <patternFill patternType="solid">
        <fgColor rgb="FFFFFFFF"/>
        <bgColor rgb="FF000000"/>
      </patternFill>
    </fill>
    <fill>
      <patternFill patternType="solid">
        <fgColor rgb="FF373D0A"/>
        <bgColor indexed="64"/>
      </patternFill>
    </fill>
    <fill>
      <patternFill patternType="darkUp">
        <fgColor theme="0" tint="-0.24994659260841701"/>
        <bgColor theme="5" tint="-0.499984740745262"/>
      </patternFill>
    </fill>
    <fill>
      <patternFill patternType="solid">
        <fgColor rgb="FF00BD32"/>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69">
    <xf numFmtId="0" fontId="0" fillId="0" borderId="0" xfId="0"/>
    <xf numFmtId="0" fontId="0" fillId="2" borderId="0" xfId="0" applyFill="1"/>
    <xf numFmtId="0" fontId="7" fillId="2" borderId="0" xfId="0" applyFont="1" applyFill="1"/>
    <xf numFmtId="0" fontId="7" fillId="2" borderId="0" xfId="0" applyFont="1" applyFill="1" applyAlignment="1">
      <alignment wrapText="1"/>
    </xf>
    <xf numFmtId="0" fontId="10" fillId="2" borderId="0" xfId="0" applyFont="1" applyFill="1"/>
    <xf numFmtId="0" fontId="0" fillId="0" borderId="0" xfId="0" applyAlignment="1">
      <alignment wrapText="1"/>
    </xf>
    <xf numFmtId="0" fontId="11" fillId="3" borderId="2" xfId="0" applyFont="1" applyFill="1" applyBorder="1" applyAlignment="1">
      <alignment horizontal="left" vertical="center" wrapText="1" indent="1"/>
    </xf>
    <xf numFmtId="0" fontId="11" fillId="4" borderId="2" xfId="0" applyFont="1" applyFill="1" applyBorder="1" applyAlignment="1">
      <alignment horizontal="center" vertical="center" wrapText="1"/>
    </xf>
    <xf numFmtId="0" fontId="9" fillId="0" borderId="2" xfId="0" applyFont="1" applyFill="1" applyBorder="1" applyAlignment="1">
      <alignment horizontal="left" vertical="center" indent="1"/>
    </xf>
    <xf numFmtId="0" fontId="11" fillId="3" borderId="2" xfId="0" applyFont="1" applyFill="1" applyBorder="1" applyAlignment="1">
      <alignment horizontal="right" vertical="center" wrapText="1" indent="2"/>
    </xf>
    <xf numFmtId="0" fontId="11" fillId="5" borderId="2" xfId="0" applyFont="1" applyFill="1" applyBorder="1" applyAlignment="1">
      <alignment horizontal="left" vertical="center" wrapText="1" indent="1"/>
    </xf>
    <xf numFmtId="0" fontId="11" fillId="6"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8" borderId="2" xfId="0" applyFont="1" applyFill="1" applyBorder="1" applyAlignment="1">
      <alignment horizontal="right" vertical="center" wrapText="1" indent="2"/>
    </xf>
    <xf numFmtId="0" fontId="11" fillId="9" borderId="2" xfId="0" applyFont="1" applyFill="1" applyBorder="1" applyAlignment="1">
      <alignment horizontal="left" vertical="center" wrapText="1" indent="1"/>
    </xf>
    <xf numFmtId="0" fontId="11" fillId="10" borderId="2" xfId="0" applyFont="1" applyFill="1" applyBorder="1" applyAlignment="1">
      <alignment horizontal="right" vertical="center" wrapText="1" indent="2"/>
    </xf>
    <xf numFmtId="0" fontId="11" fillId="12" borderId="2" xfId="0" applyFont="1" applyFill="1" applyBorder="1" applyAlignment="1">
      <alignment horizontal="center" vertical="center" wrapText="1"/>
    </xf>
    <xf numFmtId="164" fontId="17" fillId="4" borderId="2" xfId="0" applyNumberFormat="1" applyFont="1" applyFill="1" applyBorder="1" applyAlignment="1">
      <alignment horizontal="center" vertical="center" wrapText="1" readingOrder="1"/>
    </xf>
    <xf numFmtId="44" fontId="17" fillId="5" borderId="2" xfId="0" applyNumberFormat="1" applyFont="1" applyFill="1" applyBorder="1" applyAlignment="1">
      <alignment horizontal="left" vertical="center"/>
    </xf>
    <xf numFmtId="164" fontId="7" fillId="13" borderId="2" xfId="0" applyNumberFormat="1" applyFont="1" applyFill="1" applyBorder="1" applyAlignment="1">
      <alignment wrapText="1"/>
    </xf>
    <xf numFmtId="0" fontId="11" fillId="14" borderId="2" xfId="0" applyFont="1" applyFill="1" applyBorder="1" applyAlignment="1">
      <alignment horizontal="left" vertical="center" wrapText="1" indent="1"/>
    </xf>
    <xf numFmtId="0" fontId="11" fillId="15" borderId="2" xfId="0" applyFont="1" applyFill="1" applyBorder="1" applyAlignment="1">
      <alignment horizontal="left" vertical="center" wrapText="1" indent="1"/>
    </xf>
    <xf numFmtId="0" fontId="11" fillId="16" borderId="2" xfId="0" applyFont="1" applyFill="1" applyBorder="1" applyAlignment="1">
      <alignment horizontal="left" vertical="center" wrapText="1" indent="1"/>
    </xf>
    <xf numFmtId="0" fontId="11" fillId="17" borderId="2" xfId="0" applyFont="1" applyFill="1" applyBorder="1" applyAlignment="1">
      <alignment horizontal="left" vertical="center" wrapText="1" indent="1"/>
    </xf>
    <xf numFmtId="0" fontId="11" fillId="18" borderId="2" xfId="0" applyFont="1" applyFill="1" applyBorder="1" applyAlignment="1">
      <alignment horizontal="left" vertical="center" wrapText="1" indent="1"/>
    </xf>
    <xf numFmtId="0" fontId="11" fillId="19" borderId="2" xfId="0" applyFont="1" applyFill="1" applyBorder="1" applyAlignment="1">
      <alignment horizontal="right" vertical="center" wrapText="1" indent="2"/>
    </xf>
    <xf numFmtId="0" fontId="11" fillId="19" borderId="2" xfId="0" applyFont="1" applyFill="1" applyBorder="1" applyAlignment="1">
      <alignment horizontal="left" vertical="center" wrapText="1" indent="1"/>
    </xf>
    <xf numFmtId="0" fontId="11" fillId="20" borderId="2" xfId="0" applyFont="1" applyFill="1" applyBorder="1" applyAlignment="1">
      <alignment horizontal="right" vertical="center" wrapText="1" indent="2"/>
    </xf>
    <xf numFmtId="0" fontId="11" fillId="21" borderId="2" xfId="0" applyFont="1" applyFill="1" applyBorder="1" applyAlignment="1">
      <alignment horizontal="center" vertical="center" wrapText="1"/>
    </xf>
    <xf numFmtId="0" fontId="9" fillId="2" borderId="0" xfId="0" applyFont="1" applyFill="1" applyAlignment="1">
      <alignment wrapText="1"/>
    </xf>
    <xf numFmtId="0" fontId="9" fillId="2" borderId="0" xfId="0" applyFont="1" applyFill="1"/>
    <xf numFmtId="0" fontId="11" fillId="8"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4" fillId="0" borderId="2" xfId="0" applyFont="1" applyFill="1" applyBorder="1" applyAlignment="1">
      <alignment horizontal="left" vertical="center" indent="1"/>
    </xf>
    <xf numFmtId="14" fontId="8" fillId="0" borderId="2" xfId="0" applyNumberFormat="1" applyFont="1" applyFill="1" applyBorder="1" applyAlignment="1">
      <alignment horizontal="left" vertical="center" wrapText="1" indent="1" readingOrder="1"/>
    </xf>
    <xf numFmtId="0" fontId="11" fillId="10" borderId="2" xfId="0" applyFont="1" applyFill="1" applyBorder="1" applyAlignment="1">
      <alignment horizontal="center" vertical="center" wrapText="1"/>
    </xf>
    <xf numFmtId="9" fontId="8" fillId="0" borderId="2" xfId="7" applyFont="1" applyFill="1" applyBorder="1" applyAlignment="1">
      <alignment horizontal="center" vertical="center" wrapText="1" readingOrder="1"/>
    </xf>
    <xf numFmtId="9" fontId="9" fillId="0" borderId="2" xfId="7" applyFont="1" applyFill="1" applyBorder="1" applyAlignment="1">
      <alignment horizontal="center" vertical="center"/>
    </xf>
    <xf numFmtId="9" fontId="9" fillId="0" borderId="1" xfId="7" applyFont="1" applyFill="1" applyBorder="1" applyAlignment="1">
      <alignment horizontal="center" vertical="center"/>
    </xf>
    <xf numFmtId="0" fontId="11" fillId="7" borderId="2" xfId="0" applyFont="1" applyFill="1" applyBorder="1" applyAlignment="1">
      <alignment horizontal="right" vertical="center" wrapText="1" indent="2"/>
    </xf>
    <xf numFmtId="0" fontId="11" fillId="23" borderId="2" xfId="0" applyFont="1" applyFill="1" applyBorder="1" applyAlignment="1">
      <alignment horizontal="left" vertical="center" wrapText="1" indent="1"/>
    </xf>
    <xf numFmtId="0" fontId="11" fillId="24" borderId="2" xfId="0" applyFont="1" applyFill="1" applyBorder="1" applyAlignment="1">
      <alignment horizontal="left" vertical="center" wrapText="1" indent="1"/>
    </xf>
    <xf numFmtId="164" fontId="8" fillId="0" borderId="2" xfId="8" applyNumberFormat="1" applyFont="1" applyFill="1" applyBorder="1" applyAlignment="1">
      <alignment vertical="center" wrapText="1" readingOrder="1"/>
    </xf>
    <xf numFmtId="164" fontId="9" fillId="0" borderId="2" xfId="8" applyNumberFormat="1" applyFont="1" applyFill="1" applyBorder="1" applyAlignment="1">
      <alignment vertical="center"/>
    </xf>
    <xf numFmtId="164" fontId="17" fillId="3" borderId="2" xfId="0" applyNumberFormat="1" applyFont="1" applyFill="1" applyBorder="1" applyAlignment="1">
      <alignment horizontal="left" vertical="center"/>
    </xf>
    <xf numFmtId="164" fontId="17" fillId="5" borderId="2" xfId="0" applyNumberFormat="1" applyFont="1" applyFill="1" applyBorder="1" applyAlignment="1">
      <alignment horizontal="left" vertical="center"/>
    </xf>
    <xf numFmtId="164" fontId="17" fillId="7" borderId="2" xfId="8" applyNumberFormat="1" applyFont="1" applyFill="1" applyBorder="1" applyAlignment="1">
      <alignment horizontal="left" vertical="center"/>
    </xf>
    <xf numFmtId="164" fontId="17" fillId="23" borderId="2" xfId="8" applyNumberFormat="1" applyFont="1" applyFill="1" applyBorder="1" applyAlignment="1">
      <alignment horizontal="left" vertical="center"/>
    </xf>
    <xf numFmtId="164" fontId="17" fillId="8" borderId="2" xfId="0" applyNumberFormat="1" applyFont="1" applyFill="1" applyBorder="1" applyAlignment="1">
      <alignment horizontal="left" vertical="center" indent="1"/>
    </xf>
    <xf numFmtId="164" fontId="17" fillId="10" borderId="2" xfId="0" applyNumberFormat="1" applyFont="1" applyFill="1" applyBorder="1" applyAlignment="1">
      <alignment horizontal="left" vertical="center" indent="1"/>
    </xf>
    <xf numFmtId="164" fontId="17" fillId="9" borderId="2" xfId="8" applyNumberFormat="1" applyFont="1" applyFill="1" applyBorder="1" applyAlignment="1">
      <alignment horizontal="left" vertical="center"/>
    </xf>
    <xf numFmtId="164" fontId="17" fillId="19" borderId="2" xfId="8" applyNumberFormat="1" applyFont="1" applyFill="1" applyBorder="1" applyAlignment="1">
      <alignment horizontal="left" vertical="center"/>
    </xf>
    <xf numFmtId="2" fontId="17" fillId="19" borderId="2" xfId="8" applyNumberFormat="1" applyFont="1" applyFill="1" applyBorder="1" applyAlignment="1">
      <alignment horizontal="center" vertical="center"/>
    </xf>
    <xf numFmtId="164" fontId="17" fillId="17" borderId="2" xfId="8" applyNumberFormat="1" applyFont="1" applyFill="1" applyBorder="1" applyAlignment="1">
      <alignment horizontal="left" vertical="center"/>
    </xf>
    <xf numFmtId="0" fontId="26" fillId="0" borderId="5" xfId="12" applyFont="1" applyBorder="1" applyAlignment="1">
      <alignment horizontal="left" vertical="center" wrapText="1" indent="2"/>
    </xf>
    <xf numFmtId="0" fontId="1" fillId="0" borderId="0" xfId="12"/>
    <xf numFmtId="0" fontId="18" fillId="2" borderId="0" xfId="0" applyFont="1" applyFill="1" applyBorder="1" applyAlignment="1">
      <alignment horizontal="left" wrapText="1"/>
    </xf>
    <xf numFmtId="0" fontId="15" fillId="2" borderId="4" xfId="0" applyFont="1" applyFill="1" applyBorder="1" applyAlignment="1">
      <alignment horizontal="left"/>
    </xf>
    <xf numFmtId="0" fontId="25" fillId="25" borderId="0" xfId="11" applyFont="1" applyFill="1" applyBorder="1" applyAlignment="1">
      <alignment horizontal="center" vertical="center"/>
    </xf>
    <xf numFmtId="0" fontId="13" fillId="2" borderId="3" xfId="0" applyFont="1" applyFill="1" applyBorder="1" applyAlignment="1">
      <alignment horizontal="left" wrapText="1"/>
    </xf>
    <xf numFmtId="0" fontId="16" fillId="2" borderId="2" xfId="0" applyFont="1" applyFill="1" applyBorder="1" applyAlignment="1">
      <alignment horizontal="center" vertical="center" wrapText="1"/>
    </xf>
    <xf numFmtId="0" fontId="11" fillId="3" borderId="2" xfId="0" applyFont="1" applyFill="1" applyBorder="1" applyAlignment="1">
      <alignment horizontal="left" vertical="center" wrapText="1" indent="1"/>
    </xf>
    <xf numFmtId="0" fontId="11" fillId="3"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7" borderId="2" xfId="0" applyFont="1" applyFill="1" applyBorder="1" applyAlignment="1">
      <alignment horizontal="center" vertical="center" wrapText="1"/>
    </xf>
    <xf numFmtId="0" fontId="13" fillId="2" borderId="4" xfId="0" applyFont="1" applyFill="1" applyBorder="1" applyAlignment="1">
      <alignment horizontal="left"/>
    </xf>
    <xf numFmtId="0" fontId="11" fillId="9" borderId="2" xfId="0" applyFont="1" applyFill="1" applyBorder="1" applyAlignment="1">
      <alignment horizontal="left" vertical="center" wrapText="1" indent="1"/>
    </xf>
    <xf numFmtId="0" fontId="11" fillId="9" borderId="2" xfId="0" applyFont="1" applyFill="1" applyBorder="1" applyAlignment="1">
      <alignment horizontal="center" vertical="center" wrapText="1"/>
    </xf>
    <xf numFmtId="0" fontId="21" fillId="22" borderId="4" xfId="0" applyFont="1" applyFill="1" applyBorder="1" applyAlignment="1">
      <alignment horizontal="left"/>
    </xf>
  </cellXfs>
  <cellStyles count="13">
    <cellStyle name="Normal 2" xfId="12" xr:uid="{D5BFF14B-0964-4B25-A5C4-69ABA58A2D1C}"/>
    <cellStyle name="Гиперссылка" xfId="1" builtinId="8" hidden="1"/>
    <cellStyle name="Гиперссылка" xfId="5" builtinId="8" hidden="1"/>
    <cellStyle name="Гиперссылка" xfId="9" builtinId="8" hidden="1"/>
    <cellStyle name="Гиперссылка" xfId="11" builtinId="8"/>
    <cellStyle name="Денежный" xfId="8"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 name="Открывавшаяся гиперссылка" xfId="10" builtinId="9" hidden="1"/>
    <cellStyle name="Процентный" xfId="7" builtinId="5"/>
  </cellStyles>
  <dxfs count="0"/>
  <tableStyles count="0" defaultTableStyle="TableStyleMedium9" defaultPivotStyle="PivotStyleMedium4"/>
  <colors>
    <mruColors>
      <color rgb="FF00BD32"/>
      <color rgb="FF373D0A"/>
      <color rgb="FF464D0F"/>
      <color rgb="FF829220"/>
      <color rgb="FF707071"/>
      <color rgb="FFB08503"/>
      <color rgb="FFDAA605"/>
      <color rgb="FFCD9C04"/>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tEvwW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952500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D01B4974-5871-4FB6-883B-2A8361D39A51}"/>
            </a:ext>
          </a:extLst>
        </xdr:cNvPr>
        <xdr:cNvPicPr>
          <a:picLocks noChangeAspect="1"/>
        </xdr:cNvPicPr>
      </xdr:nvPicPr>
      <xdr:blipFill>
        <a:blip xmlns:r="http://schemas.openxmlformats.org/officeDocument/2006/relationships" r:embed="rId2"/>
        <a:stretch>
          <a:fillRect/>
        </a:stretch>
      </xdr:blipFill>
      <xdr:spPr>
        <a:xfrm>
          <a:off x="2286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tEvwW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065"/>
  <sheetViews>
    <sheetView showGridLines="0" tabSelected="1" workbookViewId="0">
      <pane ySplit="2" topLeftCell="A3" activePane="bottomLeft" state="frozen"/>
      <selection activeCell="A38" activeCellId="8" sqref="A27:XFD27 A28:XFD28 A30:XFD30 A32:XFD32 A34:XFD34 A35:XFD35 A36:XFD36 A37:XFD37 A38:XFD38"/>
      <selection pane="bottomLeft" activeCell="C41" sqref="C41:O41"/>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167.5" customHeight="1" x14ac:dyDescent="0.35"/>
    <row r="2" spans="1:20" ht="50" customHeight="1" x14ac:dyDescent="0.5">
      <c r="A2" s="2"/>
      <c r="B2" s="4" t="s">
        <v>0</v>
      </c>
      <c r="C2" s="2"/>
      <c r="D2" s="2"/>
      <c r="E2" s="2"/>
      <c r="F2" s="2"/>
      <c r="G2" s="2"/>
      <c r="H2" s="2"/>
      <c r="I2" s="2"/>
      <c r="J2" s="2"/>
      <c r="K2" s="2"/>
      <c r="L2" s="2"/>
      <c r="M2" s="2"/>
      <c r="N2" s="2"/>
      <c r="O2" s="2"/>
      <c r="P2" s="2"/>
      <c r="Q2" s="2"/>
      <c r="R2" s="2"/>
      <c r="S2" s="2"/>
      <c r="T2" s="2"/>
    </row>
    <row r="3" spans="1:20" ht="16" x14ac:dyDescent="0.35">
      <c r="A3" s="2"/>
      <c r="B3" s="2"/>
      <c r="C3" s="2"/>
      <c r="D3" s="2"/>
      <c r="E3" s="2"/>
      <c r="F3" s="2"/>
      <c r="G3" s="2"/>
      <c r="H3" s="2"/>
      <c r="I3" s="2"/>
      <c r="J3" s="2"/>
      <c r="K3" s="2"/>
      <c r="L3" s="2"/>
      <c r="M3" s="2"/>
      <c r="N3" s="2"/>
      <c r="O3" s="2"/>
      <c r="P3" s="2"/>
      <c r="Q3" s="2"/>
      <c r="R3" s="2"/>
      <c r="S3" s="2"/>
      <c r="T3" s="2"/>
    </row>
    <row r="4" spans="1:20" s="5" customFormat="1" ht="34" customHeight="1" x14ac:dyDescent="0.35">
      <c r="A4" s="3"/>
      <c r="B4" s="6" t="s">
        <v>3</v>
      </c>
      <c r="C4" s="60" t="s">
        <v>32</v>
      </c>
      <c r="D4" s="60"/>
      <c r="E4" s="60"/>
      <c r="F4" s="60"/>
      <c r="G4" s="6" t="s">
        <v>4</v>
      </c>
      <c r="H4" s="60" t="s">
        <v>33</v>
      </c>
      <c r="I4" s="60"/>
      <c r="J4" s="60"/>
      <c r="K4" s="6" t="s">
        <v>5</v>
      </c>
      <c r="L4" s="60" t="s">
        <v>34</v>
      </c>
      <c r="M4" s="60"/>
      <c r="N4" s="6" t="s">
        <v>31</v>
      </c>
      <c r="O4" s="60">
        <v>4</v>
      </c>
      <c r="P4" s="60"/>
      <c r="Q4" s="3"/>
      <c r="R4" s="3"/>
      <c r="S4" s="3"/>
      <c r="T4" s="3"/>
    </row>
    <row r="5" spans="1:20" ht="25" customHeight="1" x14ac:dyDescent="0.35">
      <c r="A5" s="3"/>
      <c r="B5" s="57" t="s">
        <v>59</v>
      </c>
      <c r="C5" s="57"/>
      <c r="D5" s="57"/>
      <c r="E5" s="57"/>
      <c r="F5" s="57"/>
      <c r="G5" s="2"/>
      <c r="H5" s="2"/>
      <c r="I5" s="2"/>
      <c r="J5" s="2"/>
      <c r="K5" s="2"/>
      <c r="L5" s="2"/>
      <c r="M5" s="2"/>
      <c r="N5" s="2"/>
      <c r="O5" s="2"/>
      <c r="P5" s="2"/>
      <c r="Q5" s="2"/>
      <c r="R5" s="2"/>
      <c r="S5" s="2"/>
      <c r="T5" s="2"/>
    </row>
    <row r="6" spans="1:20" ht="25" customHeight="1" x14ac:dyDescent="0.35">
      <c r="A6" s="2"/>
      <c r="B6" s="61" t="s">
        <v>1</v>
      </c>
      <c r="C6" s="62" t="s">
        <v>2</v>
      </c>
      <c r="D6" s="61" t="s">
        <v>25</v>
      </c>
      <c r="E6" s="62" t="s">
        <v>7</v>
      </c>
      <c r="F6" s="62"/>
      <c r="G6" s="62"/>
      <c r="H6" s="62"/>
      <c r="I6" s="62"/>
      <c r="J6" s="62"/>
      <c r="K6" s="62"/>
      <c r="L6" s="62"/>
      <c r="M6" s="62"/>
      <c r="N6" s="62"/>
      <c r="O6" s="62"/>
      <c r="P6" s="62"/>
      <c r="Q6" s="2"/>
      <c r="R6" s="2"/>
      <c r="S6" s="2"/>
      <c r="T6" s="2"/>
    </row>
    <row r="7" spans="1:20" ht="25" customHeight="1" x14ac:dyDescent="0.35">
      <c r="A7" s="2"/>
      <c r="B7" s="61"/>
      <c r="C7" s="62"/>
      <c r="D7" s="61"/>
      <c r="E7" s="7">
        <v>1</v>
      </c>
      <c r="F7" s="11">
        <v>2</v>
      </c>
      <c r="G7" s="7">
        <v>3</v>
      </c>
      <c r="H7" s="11">
        <v>4</v>
      </c>
      <c r="I7" s="7">
        <v>5</v>
      </c>
      <c r="J7" s="11">
        <v>6</v>
      </c>
      <c r="K7" s="7">
        <v>7</v>
      </c>
      <c r="L7" s="11">
        <v>8</v>
      </c>
      <c r="M7" s="7">
        <v>9</v>
      </c>
      <c r="N7" s="11">
        <v>10</v>
      </c>
      <c r="O7" s="7">
        <v>11</v>
      </c>
      <c r="P7" s="11">
        <v>12</v>
      </c>
      <c r="Q7" s="2"/>
      <c r="R7" s="2"/>
      <c r="S7" s="2"/>
      <c r="T7" s="2"/>
    </row>
    <row r="8" spans="1:20" ht="20" customHeight="1" x14ac:dyDescent="0.35">
      <c r="A8" s="2"/>
      <c r="B8" s="33">
        <v>1.1000000000000001</v>
      </c>
      <c r="C8" s="34" t="s">
        <v>38</v>
      </c>
      <c r="D8" s="17">
        <f>SUM(E8:P8)</f>
        <v>1258</v>
      </c>
      <c r="E8" s="42">
        <v>300</v>
      </c>
      <c r="F8" s="42">
        <v>500</v>
      </c>
      <c r="G8" s="42">
        <v>400</v>
      </c>
      <c r="H8" s="42">
        <v>50</v>
      </c>
      <c r="I8" s="42">
        <v>1</v>
      </c>
      <c r="J8" s="42">
        <v>1</v>
      </c>
      <c r="K8" s="42">
        <v>1</v>
      </c>
      <c r="L8" s="42">
        <v>1</v>
      </c>
      <c r="M8" s="42">
        <v>1</v>
      </c>
      <c r="N8" s="42">
        <v>1</v>
      </c>
      <c r="O8" s="42">
        <v>1</v>
      </c>
      <c r="P8" s="42">
        <v>1</v>
      </c>
      <c r="Q8" s="2"/>
      <c r="R8" s="2"/>
      <c r="S8" s="2"/>
      <c r="T8" s="2"/>
    </row>
    <row r="9" spans="1:20" ht="20" customHeight="1" x14ac:dyDescent="0.35">
      <c r="A9" s="2"/>
      <c r="B9" s="8">
        <v>1.2</v>
      </c>
      <c r="C9" s="34" t="s">
        <v>39</v>
      </c>
      <c r="D9" s="17">
        <f t="shared" ref="D9:D27" si="0">SUM(E9:P9)</f>
        <v>350</v>
      </c>
      <c r="E9" s="42">
        <v>200</v>
      </c>
      <c r="F9" s="42">
        <v>80</v>
      </c>
      <c r="G9" s="42">
        <v>30</v>
      </c>
      <c r="H9" s="42">
        <v>40</v>
      </c>
      <c r="I9" s="42">
        <v>0</v>
      </c>
      <c r="J9" s="42">
        <v>0</v>
      </c>
      <c r="K9" s="42">
        <v>0</v>
      </c>
      <c r="L9" s="42">
        <v>0</v>
      </c>
      <c r="M9" s="42">
        <v>0</v>
      </c>
      <c r="N9" s="42">
        <v>0</v>
      </c>
      <c r="O9" s="42">
        <v>0</v>
      </c>
      <c r="P9" s="42">
        <v>0</v>
      </c>
      <c r="Q9" s="2"/>
      <c r="R9" s="2"/>
      <c r="S9" s="2"/>
      <c r="T9" s="2"/>
    </row>
    <row r="10" spans="1:20" ht="20" customHeight="1" x14ac:dyDescent="0.35">
      <c r="A10" s="2"/>
      <c r="B10" s="8">
        <v>1.3</v>
      </c>
      <c r="C10" s="34" t="s">
        <v>40</v>
      </c>
      <c r="D10" s="17">
        <f t="shared" si="0"/>
        <v>0</v>
      </c>
      <c r="E10" s="42">
        <v>0</v>
      </c>
      <c r="F10" s="42">
        <v>0</v>
      </c>
      <c r="G10" s="42">
        <v>0</v>
      </c>
      <c r="H10" s="42">
        <v>0</v>
      </c>
      <c r="I10" s="42">
        <v>0</v>
      </c>
      <c r="J10" s="42">
        <v>0</v>
      </c>
      <c r="K10" s="42">
        <v>0</v>
      </c>
      <c r="L10" s="42">
        <v>0</v>
      </c>
      <c r="M10" s="42">
        <v>0</v>
      </c>
      <c r="N10" s="42">
        <v>0</v>
      </c>
      <c r="O10" s="42">
        <v>0</v>
      </c>
      <c r="P10" s="42">
        <v>0</v>
      </c>
      <c r="Q10" s="2"/>
      <c r="R10" s="2"/>
      <c r="S10" s="2"/>
      <c r="T10" s="2"/>
    </row>
    <row r="11" spans="1:20" ht="20" customHeight="1" x14ac:dyDescent="0.35">
      <c r="A11" s="2"/>
      <c r="B11" s="8">
        <v>1.4</v>
      </c>
      <c r="C11" s="34" t="s">
        <v>41</v>
      </c>
      <c r="D11" s="17">
        <f t="shared" si="0"/>
        <v>0</v>
      </c>
      <c r="E11" s="42">
        <v>0</v>
      </c>
      <c r="F11" s="42">
        <v>0</v>
      </c>
      <c r="G11" s="42">
        <v>0</v>
      </c>
      <c r="H11" s="42">
        <v>0</v>
      </c>
      <c r="I11" s="42">
        <v>0</v>
      </c>
      <c r="J11" s="42">
        <v>0</v>
      </c>
      <c r="K11" s="42">
        <v>0</v>
      </c>
      <c r="L11" s="42">
        <v>0</v>
      </c>
      <c r="M11" s="42">
        <v>0</v>
      </c>
      <c r="N11" s="42">
        <v>0</v>
      </c>
      <c r="O11" s="42">
        <v>0</v>
      </c>
      <c r="P11" s="42">
        <v>0</v>
      </c>
      <c r="Q11" s="2"/>
      <c r="R11" s="2"/>
      <c r="S11" s="2"/>
      <c r="T11" s="2"/>
    </row>
    <row r="12" spans="1:20" ht="20" customHeight="1" x14ac:dyDescent="0.35">
      <c r="A12" s="2"/>
      <c r="B12" s="8">
        <v>2.1</v>
      </c>
      <c r="C12" s="34" t="s">
        <v>42</v>
      </c>
      <c r="D12" s="17">
        <f t="shared" si="0"/>
        <v>0</v>
      </c>
      <c r="E12" s="43">
        <v>0</v>
      </c>
      <c r="F12" s="43">
        <v>0</v>
      </c>
      <c r="G12" s="43">
        <v>0</v>
      </c>
      <c r="H12" s="43">
        <v>0</v>
      </c>
      <c r="I12" s="43">
        <v>0</v>
      </c>
      <c r="J12" s="43">
        <v>0</v>
      </c>
      <c r="K12" s="43">
        <v>0</v>
      </c>
      <c r="L12" s="43">
        <v>0</v>
      </c>
      <c r="M12" s="43">
        <v>0</v>
      </c>
      <c r="N12" s="43">
        <v>0</v>
      </c>
      <c r="O12" s="43">
        <v>0</v>
      </c>
      <c r="P12" s="43">
        <v>0</v>
      </c>
      <c r="Q12" s="2"/>
      <c r="R12" s="2"/>
      <c r="S12" s="2"/>
      <c r="T12" s="2"/>
    </row>
    <row r="13" spans="1:20" ht="20" customHeight="1" x14ac:dyDescent="0.35">
      <c r="A13" s="2"/>
      <c r="B13" s="8">
        <v>2.2000000000000002</v>
      </c>
      <c r="C13" s="34" t="s">
        <v>43</v>
      </c>
      <c r="D13" s="17">
        <f t="shared" si="0"/>
        <v>0</v>
      </c>
      <c r="E13" s="43">
        <v>0</v>
      </c>
      <c r="F13" s="43">
        <v>0</v>
      </c>
      <c r="G13" s="43">
        <v>0</v>
      </c>
      <c r="H13" s="43">
        <v>0</v>
      </c>
      <c r="I13" s="43">
        <v>0</v>
      </c>
      <c r="J13" s="43">
        <v>0</v>
      </c>
      <c r="K13" s="43">
        <v>0</v>
      </c>
      <c r="L13" s="43">
        <v>0</v>
      </c>
      <c r="M13" s="43">
        <v>0</v>
      </c>
      <c r="N13" s="43">
        <v>0</v>
      </c>
      <c r="O13" s="43">
        <v>0</v>
      </c>
      <c r="P13" s="43">
        <v>0</v>
      </c>
      <c r="Q13" s="2"/>
      <c r="R13" s="2"/>
      <c r="S13" s="2"/>
      <c r="T13" s="2"/>
    </row>
    <row r="14" spans="1:20" ht="20" customHeight="1" x14ac:dyDescent="0.35">
      <c r="A14" s="2"/>
      <c r="B14" s="8">
        <v>2.2999999999999998</v>
      </c>
      <c r="C14" s="34" t="s">
        <v>44</v>
      </c>
      <c r="D14" s="17">
        <f t="shared" si="0"/>
        <v>0</v>
      </c>
      <c r="E14" s="43">
        <v>0</v>
      </c>
      <c r="F14" s="43">
        <v>0</v>
      </c>
      <c r="G14" s="43">
        <v>0</v>
      </c>
      <c r="H14" s="43">
        <v>0</v>
      </c>
      <c r="I14" s="43">
        <v>0</v>
      </c>
      <c r="J14" s="43">
        <v>0</v>
      </c>
      <c r="K14" s="43">
        <v>0</v>
      </c>
      <c r="L14" s="43">
        <v>0</v>
      </c>
      <c r="M14" s="43">
        <v>0</v>
      </c>
      <c r="N14" s="43">
        <v>0</v>
      </c>
      <c r="O14" s="43">
        <v>0</v>
      </c>
      <c r="P14" s="43">
        <v>0</v>
      </c>
      <c r="Q14" s="2"/>
      <c r="R14" s="2"/>
      <c r="S14" s="2"/>
      <c r="T14" s="2"/>
    </row>
    <row r="15" spans="1:20" ht="20" customHeight="1" x14ac:dyDescent="0.35">
      <c r="A15" s="2"/>
      <c r="B15" s="8">
        <v>2.4</v>
      </c>
      <c r="C15" s="34" t="s">
        <v>45</v>
      </c>
      <c r="D15" s="17">
        <f t="shared" si="0"/>
        <v>0</v>
      </c>
      <c r="E15" s="43">
        <v>0</v>
      </c>
      <c r="F15" s="43">
        <v>0</v>
      </c>
      <c r="G15" s="43">
        <v>0</v>
      </c>
      <c r="H15" s="43">
        <v>0</v>
      </c>
      <c r="I15" s="43">
        <v>0</v>
      </c>
      <c r="J15" s="43">
        <v>0</v>
      </c>
      <c r="K15" s="43">
        <v>0</v>
      </c>
      <c r="L15" s="43">
        <v>0</v>
      </c>
      <c r="M15" s="43">
        <v>0</v>
      </c>
      <c r="N15" s="43">
        <v>0</v>
      </c>
      <c r="O15" s="43">
        <v>0</v>
      </c>
      <c r="P15" s="43">
        <v>0</v>
      </c>
      <c r="Q15" s="2"/>
      <c r="R15" s="2"/>
      <c r="S15" s="2"/>
      <c r="T15" s="2"/>
    </row>
    <row r="16" spans="1:20" ht="20" customHeight="1" x14ac:dyDescent="0.35">
      <c r="A16" s="3"/>
      <c r="B16" s="8">
        <v>2.5</v>
      </c>
      <c r="C16" s="34" t="s">
        <v>46</v>
      </c>
      <c r="D16" s="17">
        <f t="shared" si="0"/>
        <v>0</v>
      </c>
      <c r="E16" s="43">
        <v>0</v>
      </c>
      <c r="F16" s="43">
        <v>0</v>
      </c>
      <c r="G16" s="43">
        <v>0</v>
      </c>
      <c r="H16" s="43">
        <v>0</v>
      </c>
      <c r="I16" s="43">
        <v>0</v>
      </c>
      <c r="J16" s="43">
        <v>0</v>
      </c>
      <c r="K16" s="43">
        <v>0</v>
      </c>
      <c r="L16" s="43">
        <v>0</v>
      </c>
      <c r="M16" s="43">
        <v>0</v>
      </c>
      <c r="N16" s="43">
        <v>0</v>
      </c>
      <c r="O16" s="43">
        <v>0</v>
      </c>
      <c r="P16" s="43">
        <v>0</v>
      </c>
      <c r="Q16" s="2"/>
      <c r="R16" s="2"/>
      <c r="S16" s="2"/>
      <c r="T16" s="2"/>
    </row>
    <row r="17" spans="1:20" ht="20" customHeight="1" x14ac:dyDescent="0.35">
      <c r="A17" s="3"/>
      <c r="B17" s="8">
        <v>3.1</v>
      </c>
      <c r="C17" s="34" t="s">
        <v>47</v>
      </c>
      <c r="D17" s="17">
        <f t="shared" si="0"/>
        <v>0</v>
      </c>
      <c r="E17" s="43">
        <v>0</v>
      </c>
      <c r="F17" s="43">
        <v>0</v>
      </c>
      <c r="G17" s="43">
        <v>0</v>
      </c>
      <c r="H17" s="43">
        <v>0</v>
      </c>
      <c r="I17" s="43">
        <v>0</v>
      </c>
      <c r="J17" s="43">
        <v>0</v>
      </c>
      <c r="K17" s="43">
        <v>0</v>
      </c>
      <c r="L17" s="43">
        <v>0</v>
      </c>
      <c r="M17" s="43">
        <v>0</v>
      </c>
      <c r="N17" s="43">
        <v>0</v>
      </c>
      <c r="O17" s="43">
        <v>0</v>
      </c>
      <c r="P17" s="43">
        <v>0</v>
      </c>
      <c r="Q17" s="2"/>
      <c r="R17" s="2"/>
      <c r="S17" s="2"/>
      <c r="T17" s="2"/>
    </row>
    <row r="18" spans="1:20" ht="20" customHeight="1" x14ac:dyDescent="0.35">
      <c r="A18" s="3"/>
      <c r="B18" s="8">
        <v>3.2</v>
      </c>
      <c r="C18" s="34" t="s">
        <v>48</v>
      </c>
      <c r="D18" s="17">
        <f t="shared" si="0"/>
        <v>0</v>
      </c>
      <c r="E18" s="43">
        <v>0</v>
      </c>
      <c r="F18" s="43">
        <v>0</v>
      </c>
      <c r="G18" s="43">
        <v>0</v>
      </c>
      <c r="H18" s="43">
        <v>0</v>
      </c>
      <c r="I18" s="43">
        <v>0</v>
      </c>
      <c r="J18" s="43">
        <v>0</v>
      </c>
      <c r="K18" s="43">
        <v>0</v>
      </c>
      <c r="L18" s="43">
        <v>0</v>
      </c>
      <c r="M18" s="43">
        <v>0</v>
      </c>
      <c r="N18" s="43">
        <v>0</v>
      </c>
      <c r="O18" s="43">
        <v>0</v>
      </c>
      <c r="P18" s="43">
        <v>0</v>
      </c>
      <c r="Q18" s="2"/>
      <c r="R18" s="2"/>
      <c r="S18" s="2"/>
      <c r="T18" s="2"/>
    </row>
    <row r="19" spans="1:20" ht="20" customHeight="1" x14ac:dyDescent="0.35">
      <c r="A19" s="3"/>
      <c r="B19" s="8">
        <v>3.3</v>
      </c>
      <c r="C19" s="34" t="s">
        <v>49</v>
      </c>
      <c r="D19" s="17">
        <f t="shared" si="0"/>
        <v>0</v>
      </c>
      <c r="E19" s="43">
        <v>0</v>
      </c>
      <c r="F19" s="43">
        <v>0</v>
      </c>
      <c r="G19" s="43">
        <v>0</v>
      </c>
      <c r="H19" s="43">
        <v>0</v>
      </c>
      <c r="I19" s="43">
        <v>0</v>
      </c>
      <c r="J19" s="43">
        <v>0</v>
      </c>
      <c r="K19" s="43">
        <v>0</v>
      </c>
      <c r="L19" s="43">
        <v>0</v>
      </c>
      <c r="M19" s="43">
        <v>0</v>
      </c>
      <c r="N19" s="43">
        <v>0</v>
      </c>
      <c r="O19" s="43">
        <v>0</v>
      </c>
      <c r="P19" s="43">
        <v>0</v>
      </c>
      <c r="Q19" s="2"/>
      <c r="R19" s="2"/>
      <c r="S19" s="2"/>
      <c r="T19" s="2"/>
    </row>
    <row r="20" spans="1:20" ht="20" customHeight="1" x14ac:dyDescent="0.35">
      <c r="A20" s="2"/>
      <c r="B20" s="8">
        <v>3.4</v>
      </c>
      <c r="C20" s="34" t="s">
        <v>50</v>
      </c>
      <c r="D20" s="17">
        <f t="shared" si="0"/>
        <v>0</v>
      </c>
      <c r="E20" s="43">
        <v>0</v>
      </c>
      <c r="F20" s="43">
        <v>0</v>
      </c>
      <c r="G20" s="43">
        <v>0</v>
      </c>
      <c r="H20" s="43">
        <v>0</v>
      </c>
      <c r="I20" s="43">
        <v>0</v>
      </c>
      <c r="J20" s="43">
        <v>0</v>
      </c>
      <c r="K20" s="43">
        <v>0</v>
      </c>
      <c r="L20" s="43">
        <v>0</v>
      </c>
      <c r="M20" s="43">
        <v>0</v>
      </c>
      <c r="N20" s="43">
        <v>0</v>
      </c>
      <c r="O20" s="43">
        <v>0</v>
      </c>
      <c r="P20" s="43">
        <v>0</v>
      </c>
      <c r="Q20" s="2"/>
      <c r="R20" s="2"/>
      <c r="S20" s="2"/>
      <c r="T20" s="2"/>
    </row>
    <row r="21" spans="1:20" ht="20" customHeight="1" x14ac:dyDescent="0.35">
      <c r="A21" s="2"/>
      <c r="B21" s="8">
        <v>3.5</v>
      </c>
      <c r="C21" s="34" t="s">
        <v>51</v>
      </c>
      <c r="D21" s="17">
        <f t="shared" si="0"/>
        <v>0</v>
      </c>
      <c r="E21" s="43">
        <v>0</v>
      </c>
      <c r="F21" s="43">
        <v>0</v>
      </c>
      <c r="G21" s="43">
        <v>0</v>
      </c>
      <c r="H21" s="43">
        <v>0</v>
      </c>
      <c r="I21" s="43">
        <v>0</v>
      </c>
      <c r="J21" s="43">
        <v>0</v>
      </c>
      <c r="K21" s="43">
        <v>0</v>
      </c>
      <c r="L21" s="43">
        <v>0</v>
      </c>
      <c r="M21" s="43">
        <v>0</v>
      </c>
      <c r="N21" s="43">
        <v>0</v>
      </c>
      <c r="O21" s="43">
        <v>0</v>
      </c>
      <c r="P21" s="43">
        <v>0</v>
      </c>
      <c r="Q21" s="2"/>
      <c r="R21" s="2"/>
      <c r="S21" s="2"/>
      <c r="T21" s="2"/>
    </row>
    <row r="22" spans="1:20" ht="20" customHeight="1" x14ac:dyDescent="0.35">
      <c r="A22" s="3"/>
      <c r="B22" s="8">
        <v>3.6</v>
      </c>
      <c r="C22" s="34" t="s">
        <v>52</v>
      </c>
      <c r="D22" s="17">
        <f t="shared" si="0"/>
        <v>0</v>
      </c>
      <c r="E22" s="43">
        <v>0</v>
      </c>
      <c r="F22" s="43">
        <v>0</v>
      </c>
      <c r="G22" s="43">
        <v>0</v>
      </c>
      <c r="H22" s="43">
        <v>0</v>
      </c>
      <c r="I22" s="43">
        <v>0</v>
      </c>
      <c r="J22" s="43">
        <v>0</v>
      </c>
      <c r="K22" s="43">
        <v>0</v>
      </c>
      <c r="L22" s="43">
        <v>0</v>
      </c>
      <c r="M22" s="43">
        <v>0</v>
      </c>
      <c r="N22" s="43">
        <v>0</v>
      </c>
      <c r="O22" s="43">
        <v>0</v>
      </c>
      <c r="P22" s="43">
        <v>0</v>
      </c>
      <c r="Q22" s="2"/>
      <c r="R22" s="2"/>
      <c r="S22" s="2"/>
      <c r="T22" s="2"/>
    </row>
    <row r="23" spans="1:20" ht="20" customHeight="1" x14ac:dyDescent="0.35">
      <c r="A23" s="3"/>
      <c r="B23" s="8">
        <v>3.7</v>
      </c>
      <c r="C23" s="34" t="s">
        <v>53</v>
      </c>
      <c r="D23" s="17">
        <f t="shared" si="0"/>
        <v>0</v>
      </c>
      <c r="E23" s="43">
        <v>0</v>
      </c>
      <c r="F23" s="43">
        <v>0</v>
      </c>
      <c r="G23" s="43">
        <v>0</v>
      </c>
      <c r="H23" s="43">
        <v>0</v>
      </c>
      <c r="I23" s="43">
        <v>0</v>
      </c>
      <c r="J23" s="43">
        <v>0</v>
      </c>
      <c r="K23" s="43">
        <v>0</v>
      </c>
      <c r="L23" s="43">
        <v>0</v>
      </c>
      <c r="M23" s="43">
        <v>0</v>
      </c>
      <c r="N23" s="43">
        <v>0</v>
      </c>
      <c r="O23" s="43">
        <v>0</v>
      </c>
      <c r="P23" s="43">
        <v>0</v>
      </c>
      <c r="Q23" s="2"/>
      <c r="R23" s="2"/>
      <c r="S23" s="2"/>
      <c r="T23" s="2"/>
    </row>
    <row r="24" spans="1:20" ht="20" customHeight="1" x14ac:dyDescent="0.35">
      <c r="A24" s="3"/>
      <c r="B24" s="8">
        <v>4.0999999999999996</v>
      </c>
      <c r="C24" s="34" t="s">
        <v>54</v>
      </c>
      <c r="D24" s="17">
        <f t="shared" si="0"/>
        <v>0</v>
      </c>
      <c r="E24" s="43">
        <v>0</v>
      </c>
      <c r="F24" s="43">
        <v>0</v>
      </c>
      <c r="G24" s="43">
        <v>0</v>
      </c>
      <c r="H24" s="43">
        <v>0</v>
      </c>
      <c r="I24" s="43">
        <v>0</v>
      </c>
      <c r="J24" s="43">
        <v>0</v>
      </c>
      <c r="K24" s="43">
        <v>0</v>
      </c>
      <c r="L24" s="43">
        <v>0</v>
      </c>
      <c r="M24" s="43">
        <v>0</v>
      </c>
      <c r="N24" s="43">
        <v>0</v>
      </c>
      <c r="O24" s="43">
        <v>0</v>
      </c>
      <c r="P24" s="43">
        <v>0</v>
      </c>
      <c r="Q24" s="2"/>
      <c r="R24" s="2"/>
      <c r="S24" s="2"/>
      <c r="T24" s="2"/>
    </row>
    <row r="25" spans="1:20" ht="20" customHeight="1" x14ac:dyDescent="0.35">
      <c r="A25" s="3"/>
      <c r="B25" s="8">
        <v>4.2</v>
      </c>
      <c r="C25" s="34" t="s">
        <v>55</v>
      </c>
      <c r="D25" s="17">
        <f t="shared" si="0"/>
        <v>0</v>
      </c>
      <c r="E25" s="43">
        <v>0</v>
      </c>
      <c r="F25" s="43">
        <v>0</v>
      </c>
      <c r="G25" s="43">
        <v>0</v>
      </c>
      <c r="H25" s="43">
        <v>0</v>
      </c>
      <c r="I25" s="43">
        <v>0</v>
      </c>
      <c r="J25" s="43">
        <v>0</v>
      </c>
      <c r="K25" s="43">
        <v>0</v>
      </c>
      <c r="L25" s="43">
        <v>0</v>
      </c>
      <c r="M25" s="43">
        <v>0</v>
      </c>
      <c r="N25" s="43">
        <v>0</v>
      </c>
      <c r="O25" s="43">
        <v>0</v>
      </c>
      <c r="P25" s="43">
        <v>0</v>
      </c>
      <c r="Q25" s="2"/>
      <c r="R25" s="2"/>
      <c r="S25" s="2"/>
      <c r="T25" s="2"/>
    </row>
    <row r="26" spans="1:20" ht="20" customHeight="1" x14ac:dyDescent="0.35">
      <c r="A26" s="3"/>
      <c r="B26" s="8">
        <v>4.3</v>
      </c>
      <c r="C26" s="34" t="s">
        <v>56</v>
      </c>
      <c r="D26" s="17">
        <f t="shared" si="0"/>
        <v>0</v>
      </c>
      <c r="E26" s="43">
        <v>0</v>
      </c>
      <c r="F26" s="43">
        <v>0</v>
      </c>
      <c r="G26" s="43">
        <v>0</v>
      </c>
      <c r="H26" s="43">
        <v>0</v>
      </c>
      <c r="I26" s="43">
        <v>0</v>
      </c>
      <c r="J26" s="43">
        <v>0</v>
      </c>
      <c r="K26" s="43">
        <v>0</v>
      </c>
      <c r="L26" s="43">
        <v>0</v>
      </c>
      <c r="M26" s="43">
        <v>0</v>
      </c>
      <c r="N26" s="43">
        <v>0</v>
      </c>
      <c r="O26" s="43">
        <v>0</v>
      </c>
      <c r="P26" s="43">
        <v>0</v>
      </c>
      <c r="Q26" s="2"/>
      <c r="R26" s="2"/>
      <c r="S26" s="2"/>
      <c r="T26" s="2"/>
    </row>
    <row r="27" spans="1:20" ht="20" customHeight="1" x14ac:dyDescent="0.35">
      <c r="A27" s="3"/>
      <c r="B27" s="8">
        <v>4.4000000000000004</v>
      </c>
      <c r="C27" s="34" t="s">
        <v>57</v>
      </c>
      <c r="D27" s="17">
        <f t="shared" si="0"/>
        <v>0</v>
      </c>
      <c r="E27" s="43">
        <v>0</v>
      </c>
      <c r="F27" s="43">
        <v>0</v>
      </c>
      <c r="G27" s="43">
        <v>0</v>
      </c>
      <c r="H27" s="43">
        <v>0</v>
      </c>
      <c r="I27" s="43">
        <v>0</v>
      </c>
      <c r="J27" s="43">
        <v>0</v>
      </c>
      <c r="K27" s="43">
        <v>0</v>
      </c>
      <c r="L27" s="43">
        <v>0</v>
      </c>
      <c r="M27" s="43">
        <v>0</v>
      </c>
      <c r="N27" s="43">
        <v>0</v>
      </c>
      <c r="O27" s="43">
        <v>0</v>
      </c>
      <c r="P27" s="43">
        <v>0</v>
      </c>
      <c r="Q27" s="2"/>
      <c r="R27" s="2"/>
      <c r="S27" s="2"/>
      <c r="T27" s="2"/>
    </row>
    <row r="28" spans="1:20" ht="22" customHeight="1" x14ac:dyDescent="0.35">
      <c r="A28" s="3"/>
      <c r="B28" s="10" t="s">
        <v>8</v>
      </c>
      <c r="C28" s="9" t="s">
        <v>6</v>
      </c>
      <c r="D28" s="18">
        <f>SUM(D8:D27)</f>
        <v>1608</v>
      </c>
      <c r="E28" s="44">
        <f>SUM(E8:E27)</f>
        <v>500</v>
      </c>
      <c r="F28" s="44">
        <f t="shared" ref="F28:P28" si="1">SUM(F8:F27)</f>
        <v>580</v>
      </c>
      <c r="G28" s="44">
        <f t="shared" si="1"/>
        <v>430</v>
      </c>
      <c r="H28" s="44">
        <f t="shared" si="1"/>
        <v>90</v>
      </c>
      <c r="I28" s="44">
        <f t="shared" si="1"/>
        <v>1</v>
      </c>
      <c r="J28" s="44">
        <f t="shared" si="1"/>
        <v>1</v>
      </c>
      <c r="K28" s="44">
        <f t="shared" si="1"/>
        <v>1</v>
      </c>
      <c r="L28" s="44">
        <f t="shared" si="1"/>
        <v>1</v>
      </c>
      <c r="M28" s="44">
        <f t="shared" si="1"/>
        <v>1</v>
      </c>
      <c r="N28" s="44">
        <f t="shared" si="1"/>
        <v>1</v>
      </c>
      <c r="O28" s="44">
        <f t="shared" si="1"/>
        <v>1</v>
      </c>
      <c r="P28" s="44">
        <f t="shared" si="1"/>
        <v>1</v>
      </c>
      <c r="Q28" s="2"/>
      <c r="R28" s="2"/>
      <c r="S28" s="2"/>
      <c r="T28" s="2"/>
    </row>
    <row r="29" spans="1:20" ht="22" customHeight="1" x14ac:dyDescent="0.35">
      <c r="A29" s="3"/>
      <c r="B29" s="10" t="s">
        <v>10</v>
      </c>
      <c r="C29" s="9" t="s">
        <v>11</v>
      </c>
      <c r="D29" s="19"/>
      <c r="E29" s="45">
        <f>E28</f>
        <v>500</v>
      </c>
      <c r="F29" s="45">
        <f>E29+F28</f>
        <v>1080</v>
      </c>
      <c r="G29" s="45">
        <f t="shared" ref="G29:O29" si="2">F29+G28</f>
        <v>1510</v>
      </c>
      <c r="H29" s="45">
        <f t="shared" si="2"/>
        <v>1600</v>
      </c>
      <c r="I29" s="45">
        <f t="shared" si="2"/>
        <v>1601</v>
      </c>
      <c r="J29" s="45">
        <f t="shared" si="2"/>
        <v>1602</v>
      </c>
      <c r="K29" s="45">
        <f t="shared" si="2"/>
        <v>1603</v>
      </c>
      <c r="L29" s="45">
        <f t="shared" si="2"/>
        <v>1604</v>
      </c>
      <c r="M29" s="45">
        <f t="shared" si="2"/>
        <v>1605</v>
      </c>
      <c r="N29" s="45">
        <f t="shared" si="2"/>
        <v>1606</v>
      </c>
      <c r="O29" s="45">
        <f t="shared" si="2"/>
        <v>1607</v>
      </c>
      <c r="P29" s="45">
        <f>O29+P28</f>
        <v>1608</v>
      </c>
      <c r="Q29" s="2"/>
      <c r="R29" s="2"/>
      <c r="S29" s="2"/>
      <c r="T29" s="2"/>
    </row>
    <row r="30" spans="1:20" ht="25" customHeight="1" x14ac:dyDescent="0.35">
      <c r="A30" s="3"/>
      <c r="B30" s="59" t="s">
        <v>35</v>
      </c>
      <c r="C30" s="59"/>
      <c r="D30" s="3"/>
      <c r="E30" s="29"/>
      <c r="F30" s="30"/>
      <c r="G30" s="30"/>
      <c r="H30" s="30"/>
      <c r="I30" s="30"/>
      <c r="J30" s="30"/>
      <c r="K30" s="30"/>
      <c r="L30" s="30"/>
      <c r="M30" s="30"/>
      <c r="N30" s="30"/>
      <c r="O30" s="30"/>
      <c r="P30" s="30"/>
      <c r="Q30" s="2"/>
      <c r="R30" s="2"/>
      <c r="S30" s="2"/>
      <c r="T30" s="2"/>
    </row>
    <row r="31" spans="1:20" ht="22" customHeight="1" x14ac:dyDescent="0.35">
      <c r="A31" s="2"/>
      <c r="B31" s="12" t="s">
        <v>12</v>
      </c>
      <c r="C31" s="13" t="s">
        <v>13</v>
      </c>
      <c r="D31" s="20"/>
      <c r="E31" s="46">
        <f>'Actual Cost Worksheet'!E28</f>
        <v>900</v>
      </c>
      <c r="F31" s="46">
        <f>'Actual Cost Worksheet'!F28</f>
        <v>1220</v>
      </c>
      <c r="G31" s="46">
        <f>'Actual Cost Worksheet'!G28</f>
        <v>1480</v>
      </c>
      <c r="H31" s="46">
        <f>'Actual Cost Worksheet'!H28</f>
        <v>1620</v>
      </c>
      <c r="I31" s="46">
        <f>'Actual Cost Worksheet'!I28</f>
        <v>1621</v>
      </c>
      <c r="J31" s="46">
        <f>'Actual Cost Worksheet'!J28</f>
        <v>1622</v>
      </c>
      <c r="K31" s="46">
        <f>'Actual Cost Worksheet'!K28</f>
        <v>1623</v>
      </c>
      <c r="L31" s="46">
        <f>'Actual Cost Worksheet'!L28</f>
        <v>1624</v>
      </c>
      <c r="M31" s="46">
        <f>'Actual Cost Worksheet'!M28</f>
        <v>1625</v>
      </c>
      <c r="N31" s="46">
        <f>'Actual Cost Worksheet'!N28</f>
        <v>1626</v>
      </c>
      <c r="O31" s="46">
        <f>'Actual Cost Worksheet'!O28</f>
        <v>1627</v>
      </c>
      <c r="P31" s="46">
        <f>'Actual Cost Worksheet'!P28</f>
        <v>1628</v>
      </c>
      <c r="Q31" s="2"/>
      <c r="R31" s="2"/>
      <c r="S31" s="2"/>
      <c r="T31" s="2"/>
    </row>
    <row r="32" spans="1:20" ht="25" customHeight="1" x14ac:dyDescent="0.35">
      <c r="A32" s="3"/>
      <c r="B32" s="59" t="s">
        <v>36</v>
      </c>
      <c r="C32" s="59"/>
      <c r="D32" s="3"/>
      <c r="E32" s="29"/>
      <c r="F32" s="30"/>
      <c r="G32" s="30"/>
      <c r="H32" s="30"/>
      <c r="I32" s="30"/>
      <c r="J32" s="30"/>
      <c r="K32" s="30"/>
      <c r="L32" s="30"/>
      <c r="M32" s="30"/>
      <c r="N32" s="30"/>
      <c r="O32" s="30"/>
      <c r="P32" s="30"/>
      <c r="Q32" s="2"/>
      <c r="R32" s="2"/>
      <c r="S32" s="2"/>
      <c r="T32" s="2"/>
    </row>
    <row r="33" spans="1:20" ht="22" customHeight="1" x14ac:dyDescent="0.35">
      <c r="A33" s="2"/>
      <c r="B33" s="14" t="s">
        <v>9</v>
      </c>
      <c r="C33" s="15" t="s">
        <v>14</v>
      </c>
      <c r="D33" s="22"/>
      <c r="E33" s="50">
        <f>'Earned Value Worksheet'!E27</f>
        <v>1356.4</v>
      </c>
      <c r="F33" s="50">
        <f>'Earned Value Worksheet'!F27</f>
        <v>1230.5999999999999</v>
      </c>
      <c r="G33" s="50">
        <f>'Earned Value Worksheet'!G27</f>
        <v>1363</v>
      </c>
      <c r="H33" s="50">
        <f>'Earned Value Worksheet'!H27</f>
        <v>520.70000000000005</v>
      </c>
      <c r="I33" s="50">
        <f>'Earned Value Worksheet'!I27</f>
        <v>125.80000000000001</v>
      </c>
      <c r="J33" s="50">
        <f>'Earned Value Worksheet'!J27</f>
        <v>125.80000000000001</v>
      </c>
      <c r="K33" s="50">
        <f>'Earned Value Worksheet'!K27</f>
        <v>125.80000000000001</v>
      </c>
      <c r="L33" s="50">
        <f>'Earned Value Worksheet'!L27</f>
        <v>125.80000000000001</v>
      </c>
      <c r="M33" s="50">
        <f>'Earned Value Worksheet'!M27</f>
        <v>125.80000000000001</v>
      </c>
      <c r="N33" s="50">
        <f>'Earned Value Worksheet'!N27</f>
        <v>125.80000000000001</v>
      </c>
      <c r="O33" s="50">
        <f>'Earned Value Worksheet'!O27</f>
        <v>125.80000000000001</v>
      </c>
      <c r="P33" s="50">
        <f>'Earned Value Worksheet'!P27</f>
        <v>125.80000000000001</v>
      </c>
      <c r="Q33" s="2"/>
      <c r="R33" s="2"/>
      <c r="S33" s="2"/>
      <c r="T33" s="2"/>
    </row>
    <row r="34" spans="1:20" ht="25" customHeight="1" x14ac:dyDescent="0.35">
      <c r="A34" s="3"/>
      <c r="B34" s="56" t="s">
        <v>30</v>
      </c>
      <c r="C34" s="56"/>
      <c r="D34" s="3"/>
      <c r="E34" s="29"/>
      <c r="F34" s="30"/>
      <c r="G34" s="30"/>
      <c r="H34" s="30"/>
      <c r="I34" s="30"/>
      <c r="J34" s="30"/>
      <c r="K34" s="30"/>
      <c r="L34" s="30"/>
      <c r="M34" s="30"/>
      <c r="N34" s="30"/>
      <c r="O34" s="30"/>
      <c r="P34" s="30"/>
      <c r="Q34" s="2"/>
      <c r="R34" s="2"/>
      <c r="S34" s="2"/>
      <c r="T34" s="2"/>
    </row>
    <row r="35" spans="1:20" ht="22" customHeight="1" x14ac:dyDescent="0.35">
      <c r="A35" s="2"/>
      <c r="B35" s="26" t="s">
        <v>20</v>
      </c>
      <c r="C35" s="27" t="s">
        <v>15</v>
      </c>
      <c r="D35" s="28" t="s">
        <v>26</v>
      </c>
      <c r="E35" s="51">
        <f>E33-E31</f>
        <v>456.40000000000009</v>
      </c>
      <c r="F35" s="51">
        <f t="shared" ref="F35:P35" si="3">F33-F31</f>
        <v>10.599999999999909</v>
      </c>
      <c r="G35" s="51">
        <f t="shared" si="3"/>
        <v>-117</v>
      </c>
      <c r="H35" s="51">
        <f t="shared" si="3"/>
        <v>-1099.3</v>
      </c>
      <c r="I35" s="51">
        <f t="shared" si="3"/>
        <v>-1495.2</v>
      </c>
      <c r="J35" s="51">
        <f t="shared" si="3"/>
        <v>-1496.2</v>
      </c>
      <c r="K35" s="51">
        <f t="shared" si="3"/>
        <v>-1497.2</v>
      </c>
      <c r="L35" s="51">
        <f t="shared" si="3"/>
        <v>-1498.2</v>
      </c>
      <c r="M35" s="51">
        <f t="shared" si="3"/>
        <v>-1499.2</v>
      </c>
      <c r="N35" s="51">
        <f t="shared" si="3"/>
        <v>-1500.2</v>
      </c>
      <c r="O35" s="51">
        <f t="shared" si="3"/>
        <v>-1501.2</v>
      </c>
      <c r="P35" s="51">
        <f t="shared" si="3"/>
        <v>-1502.2</v>
      </c>
      <c r="Q35" s="2"/>
      <c r="R35" s="2"/>
      <c r="S35" s="2"/>
      <c r="T35" s="2"/>
    </row>
    <row r="36" spans="1:20" ht="22" customHeight="1" x14ac:dyDescent="0.35">
      <c r="A36" s="2"/>
      <c r="B36" s="26" t="s">
        <v>21</v>
      </c>
      <c r="C36" s="27" t="s">
        <v>16</v>
      </c>
      <c r="D36" s="28" t="s">
        <v>27</v>
      </c>
      <c r="E36" s="51">
        <f>E33-E29</f>
        <v>856.40000000000009</v>
      </c>
      <c r="F36" s="51">
        <f t="shared" ref="F36:P36" si="4">F33-F29</f>
        <v>150.59999999999991</v>
      </c>
      <c r="G36" s="51">
        <f t="shared" si="4"/>
        <v>-147</v>
      </c>
      <c r="H36" s="51">
        <f t="shared" si="4"/>
        <v>-1079.3</v>
      </c>
      <c r="I36" s="51">
        <f t="shared" si="4"/>
        <v>-1475.2</v>
      </c>
      <c r="J36" s="51">
        <f t="shared" si="4"/>
        <v>-1476.2</v>
      </c>
      <c r="K36" s="51">
        <f t="shared" si="4"/>
        <v>-1477.2</v>
      </c>
      <c r="L36" s="51">
        <f t="shared" si="4"/>
        <v>-1478.2</v>
      </c>
      <c r="M36" s="51">
        <f t="shared" si="4"/>
        <v>-1479.2</v>
      </c>
      <c r="N36" s="51">
        <f t="shared" si="4"/>
        <v>-1480.2</v>
      </c>
      <c r="O36" s="51">
        <f t="shared" si="4"/>
        <v>-1481.2</v>
      </c>
      <c r="P36" s="51">
        <f t="shared" si="4"/>
        <v>-1482.2</v>
      </c>
      <c r="Q36" s="2"/>
      <c r="R36" s="2"/>
      <c r="S36" s="2"/>
      <c r="T36" s="2"/>
    </row>
    <row r="37" spans="1:20" ht="22" customHeight="1" x14ac:dyDescent="0.35">
      <c r="A37" s="2"/>
      <c r="B37" s="26" t="s">
        <v>22</v>
      </c>
      <c r="C37" s="27" t="s">
        <v>17</v>
      </c>
      <c r="D37" s="28" t="s">
        <v>28</v>
      </c>
      <c r="E37" s="52">
        <f>E33/E31</f>
        <v>1.5071111111111113</v>
      </c>
      <c r="F37" s="52">
        <f t="shared" ref="F37:P37" si="5">F33/F31</f>
        <v>1.0086885245901638</v>
      </c>
      <c r="G37" s="52">
        <f t="shared" si="5"/>
        <v>0.92094594594594592</v>
      </c>
      <c r="H37" s="52">
        <f t="shared" si="5"/>
        <v>0.32141975308641979</v>
      </c>
      <c r="I37" s="52">
        <f t="shared" si="5"/>
        <v>7.7606415792720554E-2</v>
      </c>
      <c r="J37" s="52">
        <f t="shared" si="5"/>
        <v>7.7558569667077693E-2</v>
      </c>
      <c r="K37" s="52">
        <f t="shared" si="5"/>
        <v>7.7510782501540365E-2</v>
      </c>
      <c r="L37" s="52">
        <f t="shared" si="5"/>
        <v>7.7463054187192126E-2</v>
      </c>
      <c r="M37" s="52">
        <f t="shared" si="5"/>
        <v>7.7415384615384622E-2</v>
      </c>
      <c r="N37" s="52">
        <f t="shared" si="5"/>
        <v>7.7367773677736784E-2</v>
      </c>
      <c r="O37" s="52">
        <f t="shared" si="5"/>
        <v>7.7320221266133998E-2</v>
      </c>
      <c r="P37" s="52">
        <f t="shared" si="5"/>
        <v>7.7272727272727285E-2</v>
      </c>
      <c r="Q37" s="2"/>
      <c r="R37" s="2"/>
      <c r="S37" s="2"/>
      <c r="T37" s="2"/>
    </row>
    <row r="38" spans="1:20" ht="22" customHeight="1" x14ac:dyDescent="0.35">
      <c r="A38" s="2"/>
      <c r="B38" s="26" t="s">
        <v>23</v>
      </c>
      <c r="C38" s="27" t="s">
        <v>18</v>
      </c>
      <c r="D38" s="28" t="s">
        <v>29</v>
      </c>
      <c r="E38" s="52">
        <f>E33/E29</f>
        <v>2.7128000000000001</v>
      </c>
      <c r="F38" s="52">
        <f t="shared" ref="F38:P38" si="6">F33/F29</f>
        <v>1.1394444444444443</v>
      </c>
      <c r="G38" s="52">
        <f t="shared" si="6"/>
        <v>0.90264900662251657</v>
      </c>
      <c r="H38" s="52">
        <f t="shared" si="6"/>
        <v>0.32543750000000005</v>
      </c>
      <c r="I38" s="52">
        <f t="shared" si="6"/>
        <v>7.8575890068707063E-2</v>
      </c>
      <c r="J38" s="52">
        <f t="shared" si="6"/>
        <v>7.8526841448189763E-2</v>
      </c>
      <c r="K38" s="52">
        <f t="shared" si="6"/>
        <v>7.8477854023705565E-2</v>
      </c>
      <c r="L38" s="52">
        <f t="shared" si="6"/>
        <v>7.8428927680798011E-2</v>
      </c>
      <c r="M38" s="52">
        <f t="shared" si="6"/>
        <v>7.8380062305295956E-2</v>
      </c>
      <c r="N38" s="52">
        <f t="shared" si="6"/>
        <v>7.8331257783312583E-2</v>
      </c>
      <c r="O38" s="52">
        <f t="shared" si="6"/>
        <v>7.8282514001244557E-2</v>
      </c>
      <c r="P38" s="52">
        <f t="shared" si="6"/>
        <v>7.8233830845771152E-2</v>
      </c>
      <c r="Q38" s="2"/>
      <c r="R38" s="2"/>
      <c r="S38" s="2"/>
      <c r="T38" s="2"/>
    </row>
    <row r="39" spans="1:20" ht="22" customHeight="1" x14ac:dyDescent="0.35">
      <c r="A39" s="2"/>
      <c r="B39" s="23" t="s">
        <v>24</v>
      </c>
      <c r="C39" s="25" t="s">
        <v>19</v>
      </c>
      <c r="D39" s="24"/>
      <c r="E39" s="53">
        <f>D28/E37</f>
        <v>1066.94190504276</v>
      </c>
      <c r="F39" s="53">
        <f>D28/F37</f>
        <v>1594.1491955143836</v>
      </c>
      <c r="G39" s="53">
        <f>D28/G37</f>
        <v>1746.0308143800441</v>
      </c>
      <c r="H39" s="53">
        <f>D28/H37</f>
        <v>5002.8039178029567</v>
      </c>
      <c r="I39" s="53">
        <f>D28/I37</f>
        <v>20719.936406995228</v>
      </c>
      <c r="J39" s="53">
        <f>D28/J37</f>
        <v>20732.718600953893</v>
      </c>
      <c r="K39" s="53">
        <f>D28/K37</f>
        <v>20745.500794912557</v>
      </c>
      <c r="L39" s="53">
        <f>D28/L37</f>
        <v>20758.282988871222</v>
      </c>
      <c r="M39" s="53">
        <f>D28/M37</f>
        <v>20771.065182829887</v>
      </c>
      <c r="N39" s="53">
        <f>D28/N37</f>
        <v>20783.847376788552</v>
      </c>
      <c r="O39" s="53">
        <f>D28/O37</f>
        <v>20796.629570747216</v>
      </c>
      <c r="P39" s="53">
        <f>D28/P37</f>
        <v>20809.411764705877</v>
      </c>
      <c r="Q39" s="2"/>
      <c r="R39" s="2"/>
      <c r="S39" s="2"/>
      <c r="T39" s="2"/>
    </row>
    <row r="40" spans="1:20" ht="35" customHeight="1" x14ac:dyDescent="0.35">
      <c r="A40" s="1"/>
      <c r="B40" s="1"/>
      <c r="C40" s="1"/>
      <c r="D40" s="1"/>
      <c r="E40" s="1"/>
      <c r="F40" s="1"/>
      <c r="G40" s="1"/>
      <c r="H40" s="1"/>
      <c r="I40" s="1"/>
      <c r="J40" s="1"/>
      <c r="K40" s="1"/>
      <c r="L40" s="1"/>
      <c r="M40" s="1"/>
      <c r="N40" s="1"/>
      <c r="O40" s="1"/>
      <c r="P40" s="1"/>
      <c r="Q40" s="1"/>
      <c r="R40" s="1"/>
      <c r="S40" s="1"/>
      <c r="T40" s="1"/>
    </row>
    <row r="41" spans="1:20" ht="50" customHeight="1" x14ac:dyDescent="0.35">
      <c r="A41" s="1"/>
      <c r="B41" s="1"/>
      <c r="C41" s="58" t="s">
        <v>61</v>
      </c>
      <c r="D41" s="58"/>
      <c r="E41" s="58"/>
      <c r="F41" s="58"/>
      <c r="G41" s="58"/>
      <c r="H41" s="58"/>
      <c r="I41" s="58"/>
      <c r="J41" s="58"/>
      <c r="K41" s="58"/>
      <c r="L41" s="58"/>
      <c r="M41" s="58"/>
      <c r="N41" s="58"/>
      <c r="O41" s="58"/>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row r="1043" spans="1:20" x14ac:dyDescent="0.35">
      <c r="A1043" s="1"/>
      <c r="B1043" s="1"/>
      <c r="C1043" s="1"/>
      <c r="D1043" s="1"/>
      <c r="E1043" s="1"/>
      <c r="F1043" s="1"/>
      <c r="G1043" s="1"/>
      <c r="H1043" s="1"/>
      <c r="I1043" s="1"/>
      <c r="J1043" s="1"/>
      <c r="K1043" s="1"/>
      <c r="L1043" s="1"/>
      <c r="M1043" s="1"/>
      <c r="N1043" s="1"/>
      <c r="O1043" s="1"/>
      <c r="P1043" s="1"/>
      <c r="Q1043" s="1"/>
      <c r="R1043" s="1"/>
      <c r="S1043" s="1"/>
      <c r="T1043" s="1"/>
    </row>
    <row r="1044" spans="1:20" x14ac:dyDescent="0.35">
      <c r="A1044" s="1"/>
      <c r="B1044" s="1"/>
      <c r="C1044" s="1"/>
      <c r="D1044" s="1"/>
      <c r="E1044" s="1"/>
      <c r="F1044" s="1"/>
      <c r="G1044" s="1"/>
      <c r="H1044" s="1"/>
      <c r="I1044" s="1"/>
      <c r="J1044" s="1"/>
      <c r="K1044" s="1"/>
      <c r="L1044" s="1"/>
      <c r="M1044" s="1"/>
      <c r="N1044" s="1"/>
      <c r="O1044" s="1"/>
      <c r="P1044" s="1"/>
      <c r="Q1044" s="1"/>
      <c r="R1044" s="1"/>
      <c r="S1044" s="1"/>
      <c r="T1044" s="1"/>
    </row>
    <row r="1045" spans="1:20" x14ac:dyDescent="0.35">
      <c r="A1045" s="1"/>
      <c r="B1045" s="1"/>
      <c r="C1045" s="1"/>
      <c r="D1045" s="1"/>
      <c r="E1045" s="1"/>
      <c r="F1045" s="1"/>
      <c r="G1045" s="1"/>
      <c r="H1045" s="1"/>
      <c r="I1045" s="1"/>
      <c r="J1045" s="1"/>
      <c r="K1045" s="1"/>
      <c r="L1045" s="1"/>
      <c r="M1045" s="1"/>
      <c r="N1045" s="1"/>
      <c r="O1045" s="1"/>
      <c r="P1045" s="1"/>
      <c r="Q1045" s="1"/>
      <c r="R1045" s="1"/>
      <c r="S1045" s="1"/>
      <c r="T1045" s="1"/>
    </row>
    <row r="1046" spans="1:20" x14ac:dyDescent="0.35">
      <c r="A1046" s="1"/>
      <c r="B1046" s="1"/>
      <c r="C1046" s="1"/>
      <c r="D1046" s="1"/>
      <c r="E1046" s="1"/>
      <c r="F1046" s="1"/>
      <c r="G1046" s="1"/>
      <c r="H1046" s="1"/>
      <c r="I1046" s="1"/>
      <c r="J1046" s="1"/>
      <c r="K1046" s="1"/>
      <c r="L1046" s="1"/>
      <c r="M1046" s="1"/>
      <c r="N1046" s="1"/>
      <c r="O1046" s="1"/>
      <c r="P1046" s="1"/>
      <c r="Q1046" s="1"/>
      <c r="R1046" s="1"/>
      <c r="S1046" s="1"/>
      <c r="T1046" s="1"/>
    </row>
    <row r="1047" spans="1:20" x14ac:dyDescent="0.35">
      <c r="A1047" s="1"/>
      <c r="B1047" s="1"/>
      <c r="C1047" s="1"/>
      <c r="D1047" s="1"/>
      <c r="E1047" s="1"/>
      <c r="F1047" s="1"/>
      <c r="G1047" s="1"/>
      <c r="H1047" s="1"/>
      <c r="I1047" s="1"/>
      <c r="J1047" s="1"/>
      <c r="K1047" s="1"/>
      <c r="L1047" s="1"/>
      <c r="M1047" s="1"/>
      <c r="N1047" s="1"/>
      <c r="O1047" s="1"/>
      <c r="P1047" s="1"/>
      <c r="Q1047" s="1"/>
      <c r="R1047" s="1"/>
      <c r="S1047" s="1"/>
      <c r="T1047" s="1"/>
    </row>
    <row r="1048" spans="1:20" x14ac:dyDescent="0.35">
      <c r="A1048" s="1"/>
      <c r="B1048" s="1"/>
      <c r="C1048" s="1"/>
      <c r="D1048" s="1"/>
      <c r="E1048" s="1"/>
      <c r="F1048" s="1"/>
      <c r="G1048" s="1"/>
      <c r="H1048" s="1"/>
      <c r="I1048" s="1"/>
      <c r="J1048" s="1"/>
      <c r="K1048" s="1"/>
      <c r="L1048" s="1"/>
      <c r="M1048" s="1"/>
      <c r="N1048" s="1"/>
      <c r="O1048" s="1"/>
      <c r="P1048" s="1"/>
      <c r="Q1048" s="1"/>
      <c r="R1048" s="1"/>
      <c r="S1048" s="1"/>
      <c r="T1048" s="1"/>
    </row>
    <row r="1049" spans="1:20" x14ac:dyDescent="0.35">
      <c r="A1049" s="1"/>
      <c r="B1049" s="1"/>
      <c r="C1049" s="1"/>
      <c r="D1049" s="1"/>
      <c r="E1049" s="1"/>
      <c r="F1049" s="1"/>
      <c r="G1049" s="1"/>
      <c r="H1049" s="1"/>
      <c r="I1049" s="1"/>
      <c r="J1049" s="1"/>
      <c r="K1049" s="1"/>
      <c r="L1049" s="1"/>
      <c r="M1049" s="1"/>
      <c r="N1049" s="1"/>
      <c r="O1049" s="1"/>
      <c r="P1049" s="1"/>
      <c r="Q1049" s="1"/>
      <c r="R1049" s="1"/>
      <c r="S1049" s="1"/>
      <c r="T1049" s="1"/>
    </row>
    <row r="1050" spans="1:20" x14ac:dyDescent="0.35">
      <c r="A1050" s="1"/>
      <c r="B1050" s="1"/>
      <c r="C1050" s="1"/>
      <c r="D1050" s="1"/>
      <c r="E1050" s="1"/>
      <c r="F1050" s="1"/>
      <c r="G1050" s="1"/>
      <c r="H1050" s="1"/>
      <c r="I1050" s="1"/>
      <c r="J1050" s="1"/>
      <c r="K1050" s="1"/>
      <c r="L1050" s="1"/>
      <c r="M1050" s="1"/>
      <c r="N1050" s="1"/>
      <c r="O1050" s="1"/>
      <c r="P1050" s="1"/>
      <c r="Q1050" s="1"/>
      <c r="R1050" s="1"/>
      <c r="S1050" s="1"/>
      <c r="T1050" s="1"/>
    </row>
    <row r="1051" spans="1:20" x14ac:dyDescent="0.35">
      <c r="A1051" s="1"/>
      <c r="B1051" s="1"/>
      <c r="C1051" s="1"/>
      <c r="D1051" s="1"/>
      <c r="E1051" s="1"/>
      <c r="F1051" s="1"/>
      <c r="G1051" s="1"/>
      <c r="H1051" s="1"/>
      <c r="I1051" s="1"/>
      <c r="J1051" s="1"/>
      <c r="K1051" s="1"/>
      <c r="L1051" s="1"/>
      <c r="M1051" s="1"/>
      <c r="N1051" s="1"/>
      <c r="O1051" s="1"/>
      <c r="P1051" s="1"/>
      <c r="Q1051" s="1"/>
      <c r="R1051" s="1"/>
      <c r="S1051" s="1"/>
      <c r="T1051" s="1"/>
    </row>
    <row r="1052" spans="1:20" x14ac:dyDescent="0.35">
      <c r="A1052" s="1"/>
      <c r="B1052" s="1"/>
      <c r="C1052" s="1"/>
      <c r="D1052" s="1"/>
      <c r="E1052" s="1"/>
      <c r="F1052" s="1"/>
      <c r="G1052" s="1"/>
      <c r="H1052" s="1"/>
      <c r="I1052" s="1"/>
      <c r="J1052" s="1"/>
      <c r="K1052" s="1"/>
      <c r="L1052" s="1"/>
      <c r="M1052" s="1"/>
      <c r="N1052" s="1"/>
      <c r="O1052" s="1"/>
      <c r="P1052" s="1"/>
      <c r="Q1052" s="1"/>
      <c r="R1052" s="1"/>
      <c r="S1052" s="1"/>
      <c r="T1052" s="1"/>
    </row>
    <row r="1053" spans="1:20" x14ac:dyDescent="0.35">
      <c r="A1053" s="1"/>
      <c r="B1053" s="1"/>
      <c r="C1053" s="1"/>
      <c r="D1053" s="1"/>
      <c r="E1053" s="1"/>
      <c r="F1053" s="1"/>
      <c r="G1053" s="1"/>
      <c r="H1053" s="1"/>
      <c r="I1053" s="1"/>
      <c r="J1053" s="1"/>
      <c r="K1053" s="1"/>
      <c r="L1053" s="1"/>
      <c r="M1053" s="1"/>
      <c r="N1053" s="1"/>
      <c r="O1053" s="1"/>
      <c r="P1053" s="1"/>
      <c r="Q1053" s="1"/>
      <c r="R1053" s="1"/>
      <c r="S1053" s="1"/>
      <c r="T1053" s="1"/>
    </row>
    <row r="1054" spans="1:20" x14ac:dyDescent="0.35">
      <c r="A1054" s="1"/>
      <c r="B1054" s="1"/>
      <c r="C1054" s="1"/>
      <c r="D1054" s="1"/>
      <c r="E1054" s="1"/>
      <c r="F1054" s="1"/>
      <c r="G1054" s="1"/>
      <c r="H1054" s="1"/>
      <c r="I1054" s="1"/>
      <c r="J1054" s="1"/>
      <c r="K1054" s="1"/>
      <c r="L1054" s="1"/>
      <c r="M1054" s="1"/>
      <c r="N1054" s="1"/>
      <c r="O1054" s="1"/>
      <c r="P1054" s="1"/>
      <c r="Q1054" s="1"/>
      <c r="R1054" s="1"/>
      <c r="S1054" s="1"/>
      <c r="T1054" s="1"/>
    </row>
    <row r="1055" spans="1:20" x14ac:dyDescent="0.35">
      <c r="A1055" s="1"/>
      <c r="B1055" s="1"/>
      <c r="C1055" s="1"/>
      <c r="D1055" s="1"/>
      <c r="E1055" s="1"/>
      <c r="F1055" s="1"/>
      <c r="G1055" s="1"/>
      <c r="H1055" s="1"/>
      <c r="I1055" s="1"/>
      <c r="J1055" s="1"/>
      <c r="K1055" s="1"/>
      <c r="L1055" s="1"/>
      <c r="M1055" s="1"/>
      <c r="N1055" s="1"/>
      <c r="O1055" s="1"/>
      <c r="P1055" s="1"/>
      <c r="Q1055" s="1"/>
      <c r="R1055" s="1"/>
      <c r="S1055" s="1"/>
      <c r="T1055" s="1"/>
    </row>
    <row r="1056" spans="1:20" x14ac:dyDescent="0.35">
      <c r="A1056" s="1"/>
      <c r="B1056" s="1"/>
      <c r="C1056" s="1"/>
      <c r="D1056" s="1"/>
      <c r="E1056" s="1"/>
      <c r="F1056" s="1"/>
      <c r="G1056" s="1"/>
      <c r="H1056" s="1"/>
      <c r="I1056" s="1"/>
      <c r="J1056" s="1"/>
      <c r="K1056" s="1"/>
      <c r="L1056" s="1"/>
      <c r="M1056" s="1"/>
      <c r="N1056" s="1"/>
      <c r="O1056" s="1"/>
      <c r="P1056" s="1"/>
      <c r="Q1056" s="1"/>
      <c r="R1056" s="1"/>
      <c r="S1056" s="1"/>
      <c r="T1056" s="1"/>
    </row>
    <row r="1057" spans="1:20" x14ac:dyDescent="0.35">
      <c r="A1057" s="1"/>
      <c r="B1057" s="1"/>
      <c r="C1057" s="1"/>
      <c r="D1057" s="1"/>
      <c r="E1057" s="1"/>
      <c r="F1057" s="1"/>
      <c r="G1057" s="1"/>
      <c r="H1057" s="1"/>
      <c r="I1057" s="1"/>
      <c r="J1057" s="1"/>
      <c r="K1057" s="1"/>
      <c r="L1057" s="1"/>
      <c r="M1057" s="1"/>
      <c r="N1057" s="1"/>
      <c r="O1057" s="1"/>
      <c r="P1057" s="1"/>
      <c r="Q1057" s="1"/>
      <c r="R1057" s="1"/>
      <c r="S1057" s="1"/>
      <c r="T1057" s="1"/>
    </row>
    <row r="1058" spans="1:20" x14ac:dyDescent="0.35">
      <c r="A1058" s="1"/>
      <c r="B1058" s="1"/>
      <c r="C1058" s="1"/>
      <c r="D1058" s="1"/>
      <c r="E1058" s="1"/>
      <c r="F1058" s="1"/>
      <c r="G1058" s="1"/>
      <c r="H1058" s="1"/>
      <c r="I1058" s="1"/>
      <c r="J1058" s="1"/>
      <c r="K1058" s="1"/>
      <c r="L1058" s="1"/>
      <c r="M1058" s="1"/>
      <c r="N1058" s="1"/>
      <c r="O1058" s="1"/>
      <c r="P1058" s="1"/>
      <c r="Q1058" s="1"/>
      <c r="R1058" s="1"/>
      <c r="S1058" s="1"/>
      <c r="T1058" s="1"/>
    </row>
    <row r="1059" spans="1:20" x14ac:dyDescent="0.35">
      <c r="A1059" s="1"/>
      <c r="B1059" s="1"/>
      <c r="C1059" s="1"/>
      <c r="D1059" s="1"/>
      <c r="E1059" s="1"/>
      <c r="F1059" s="1"/>
      <c r="G1059" s="1"/>
      <c r="H1059" s="1"/>
      <c r="I1059" s="1"/>
      <c r="J1059" s="1"/>
      <c r="K1059" s="1"/>
      <c r="L1059" s="1"/>
      <c r="M1059" s="1"/>
      <c r="N1059" s="1"/>
      <c r="O1059" s="1"/>
      <c r="P1059" s="1"/>
      <c r="Q1059" s="1"/>
      <c r="R1059" s="1"/>
      <c r="S1059" s="1"/>
      <c r="T1059" s="1"/>
    </row>
    <row r="1060" spans="1:20" x14ac:dyDescent="0.35">
      <c r="A1060" s="1"/>
      <c r="B1060" s="1"/>
      <c r="C1060" s="1"/>
      <c r="D1060" s="1"/>
      <c r="E1060" s="1"/>
      <c r="F1060" s="1"/>
      <c r="G1060" s="1"/>
      <c r="H1060" s="1"/>
      <c r="I1060" s="1"/>
      <c r="J1060" s="1"/>
      <c r="K1060" s="1"/>
      <c r="L1060" s="1"/>
      <c r="M1060" s="1"/>
      <c r="N1060" s="1"/>
      <c r="O1060" s="1"/>
      <c r="P1060" s="1"/>
      <c r="Q1060" s="1"/>
      <c r="R1060" s="1"/>
      <c r="S1060" s="1"/>
      <c r="T1060" s="1"/>
    </row>
    <row r="1061" spans="1:20" x14ac:dyDescent="0.35">
      <c r="A1061" s="1"/>
      <c r="B1061" s="1"/>
      <c r="C1061" s="1"/>
      <c r="D1061" s="1"/>
      <c r="E1061" s="1"/>
      <c r="F1061" s="1"/>
      <c r="G1061" s="1"/>
      <c r="H1061" s="1"/>
      <c r="I1061" s="1"/>
      <c r="J1061" s="1"/>
      <c r="K1061" s="1"/>
      <c r="L1061" s="1"/>
      <c r="M1061" s="1"/>
      <c r="N1061" s="1"/>
      <c r="O1061" s="1"/>
      <c r="P1061" s="1"/>
      <c r="Q1061" s="1"/>
      <c r="R1061" s="1"/>
      <c r="S1061" s="1"/>
      <c r="T1061" s="1"/>
    </row>
    <row r="1062" spans="1:20" x14ac:dyDescent="0.35">
      <c r="A1062" s="1"/>
      <c r="B1062" s="1"/>
      <c r="C1062" s="1"/>
      <c r="D1062" s="1"/>
      <c r="E1062" s="1"/>
      <c r="F1062" s="1"/>
      <c r="G1062" s="1"/>
      <c r="H1062" s="1"/>
      <c r="I1062" s="1"/>
      <c r="J1062" s="1"/>
      <c r="K1062" s="1"/>
      <c r="L1062" s="1"/>
      <c r="M1062" s="1"/>
      <c r="N1062" s="1"/>
      <c r="O1062" s="1"/>
      <c r="P1062" s="1"/>
      <c r="Q1062" s="1"/>
      <c r="R1062" s="1"/>
      <c r="S1062" s="1"/>
      <c r="T1062" s="1"/>
    </row>
    <row r="1063" spans="1:20" x14ac:dyDescent="0.35">
      <c r="A1063" s="1"/>
      <c r="B1063" s="1"/>
      <c r="C1063" s="1"/>
      <c r="D1063" s="1"/>
      <c r="E1063" s="1"/>
      <c r="F1063" s="1"/>
      <c r="G1063" s="1"/>
      <c r="H1063" s="1"/>
      <c r="I1063" s="1"/>
      <c r="J1063" s="1"/>
      <c r="K1063" s="1"/>
      <c r="L1063" s="1"/>
      <c r="M1063" s="1"/>
      <c r="N1063" s="1"/>
      <c r="O1063" s="1"/>
      <c r="P1063" s="1"/>
      <c r="Q1063" s="1"/>
      <c r="R1063" s="1"/>
      <c r="S1063" s="1"/>
      <c r="T1063" s="1"/>
    </row>
    <row r="1064" spans="1:20" x14ac:dyDescent="0.35">
      <c r="A1064" s="1"/>
      <c r="B1064" s="1"/>
      <c r="C1064" s="1"/>
      <c r="D1064" s="1"/>
      <c r="E1064" s="1"/>
      <c r="F1064" s="1"/>
      <c r="G1064" s="1"/>
      <c r="H1064" s="1"/>
      <c r="I1064" s="1"/>
      <c r="J1064" s="1"/>
      <c r="K1064" s="1"/>
      <c r="L1064" s="1"/>
      <c r="M1064" s="1"/>
      <c r="N1064" s="1"/>
      <c r="O1064" s="1"/>
      <c r="P1064" s="1"/>
      <c r="Q1064" s="1"/>
      <c r="R1064" s="1"/>
      <c r="S1064" s="1"/>
      <c r="T1064" s="1"/>
    </row>
    <row r="1065" spans="1:20" x14ac:dyDescent="0.35">
      <c r="A1065" s="1"/>
      <c r="B1065" s="1"/>
      <c r="C1065" s="1"/>
      <c r="D1065" s="1"/>
      <c r="E1065" s="1"/>
      <c r="F1065" s="1"/>
      <c r="G1065" s="1"/>
      <c r="H1065" s="1"/>
      <c r="I1065" s="1"/>
      <c r="J1065" s="1"/>
      <c r="K1065" s="1"/>
      <c r="L1065" s="1"/>
      <c r="M1065" s="1"/>
      <c r="N1065" s="1"/>
      <c r="O1065" s="1"/>
      <c r="P1065" s="1"/>
      <c r="Q1065" s="1"/>
      <c r="R1065" s="1"/>
      <c r="S1065" s="1"/>
      <c r="T1065" s="1"/>
    </row>
  </sheetData>
  <mergeCells count="13">
    <mergeCell ref="B34:C34"/>
    <mergeCell ref="B5:F5"/>
    <mergeCell ref="C41:O41"/>
    <mergeCell ref="B30:C30"/>
    <mergeCell ref="C4:F4"/>
    <mergeCell ref="B32:C32"/>
    <mergeCell ref="B6:B7"/>
    <mergeCell ref="C6:C7"/>
    <mergeCell ref="D6:D7"/>
    <mergeCell ref="E6:P6"/>
    <mergeCell ref="L4:M4"/>
    <mergeCell ref="O4:P4"/>
    <mergeCell ref="H4:J4"/>
  </mergeCells>
  <phoneticPr fontId="6" type="noConversion"/>
  <hyperlinks>
    <hyperlink ref="C41:O41" r:id="rId1" display="CLICK HERE TO CREATE IN SMARTSHEET" xr:uid="{99FE23F3-8681-47C9-A226-1781187A2A3F}"/>
  </hyperlinks>
  <pageMargins left="0.75" right="0.75" top="1" bottom="1" header="0.5" footer="0.5"/>
  <pageSetup orientation="portrait" horizontalDpi="4294967292" verticalDpi="4294967292"/>
  <headerFooter>
    <oddHeader>&amp;C&amp;"Calibri,Regular"&amp;K000000Gantt Chart_x000D_</oddHeader>
  </headerFooter>
  <ignoredErrors>
    <ignoredError sqref="E28:P28" formulaRange="1"/>
    <ignoredError sqref="I39:P39"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T1054"/>
  <sheetViews>
    <sheetView showGridLines="0" workbookViewId="0">
      <pane ySplit="1" topLeftCell="A23" activePane="bottomLeft" state="frozen"/>
      <selection activeCell="C1" sqref="C1:C1048576"/>
      <selection pane="bottomLeft" activeCell="P8" sqref="P8"/>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36" customHeight="1" x14ac:dyDescent="0.5">
      <c r="A1" s="2"/>
      <c r="B1" s="4" t="s">
        <v>0</v>
      </c>
      <c r="C1" s="2"/>
      <c r="D1" s="2"/>
      <c r="E1" s="2"/>
      <c r="F1" s="2"/>
      <c r="G1" s="2"/>
      <c r="H1" s="2"/>
      <c r="I1" s="2"/>
      <c r="J1" s="2"/>
      <c r="K1" s="2"/>
      <c r="L1" s="2"/>
      <c r="M1" s="2"/>
      <c r="N1" s="2"/>
      <c r="O1" s="2"/>
      <c r="P1" s="2"/>
      <c r="Q1" s="2"/>
      <c r="R1" s="2"/>
      <c r="S1" s="2"/>
      <c r="T1" s="2"/>
    </row>
    <row r="2" spans="1:20" ht="16" x14ac:dyDescent="0.35">
      <c r="A2" s="2"/>
      <c r="B2" s="2"/>
      <c r="C2" s="2"/>
      <c r="D2" s="2"/>
      <c r="E2" s="2"/>
      <c r="F2" s="2"/>
      <c r="G2" s="2"/>
      <c r="H2" s="2"/>
      <c r="I2" s="2"/>
      <c r="J2" s="2"/>
      <c r="K2" s="2"/>
      <c r="L2" s="2"/>
      <c r="M2" s="2"/>
      <c r="N2" s="2"/>
      <c r="O2" s="2"/>
      <c r="P2" s="2"/>
      <c r="Q2" s="2"/>
      <c r="R2" s="2"/>
      <c r="S2" s="2"/>
      <c r="T2" s="2"/>
    </row>
    <row r="3" spans="1:20" s="5" customFormat="1" ht="34" customHeight="1" x14ac:dyDescent="0.35">
      <c r="A3" s="3"/>
      <c r="B3" s="6" t="s">
        <v>3</v>
      </c>
      <c r="C3" s="60" t="str">
        <f>'Earned Value Management'!C4:F4</f>
        <v>Project Title Here</v>
      </c>
      <c r="D3" s="60"/>
      <c r="E3" s="60"/>
      <c r="F3" s="60"/>
      <c r="G3" s="6" t="s">
        <v>4</v>
      </c>
      <c r="H3" s="60" t="str">
        <f>'Earned Value Management'!H4:J4</f>
        <v>Name of PM or Other Preparer</v>
      </c>
      <c r="I3" s="60"/>
      <c r="J3" s="60"/>
      <c r="K3" s="6" t="s">
        <v>5</v>
      </c>
      <c r="L3" s="60" t="str">
        <f>'Earned Value Management'!L4:M4</f>
        <v>00/00/0000</v>
      </c>
      <c r="M3" s="60"/>
      <c r="N3" s="6" t="s">
        <v>31</v>
      </c>
      <c r="O3" s="60">
        <f>'Earned Value Management'!O4:P4</f>
        <v>4</v>
      </c>
      <c r="P3" s="60"/>
      <c r="Q3" s="3"/>
      <c r="R3" s="3"/>
      <c r="S3" s="3"/>
      <c r="T3" s="3"/>
    </row>
    <row r="4" spans="1:20" ht="25" customHeight="1" x14ac:dyDescent="0.35">
      <c r="A4" s="3"/>
      <c r="B4" s="65" t="s">
        <v>58</v>
      </c>
      <c r="C4" s="65"/>
      <c r="D4" s="65"/>
      <c r="E4" s="65"/>
      <c r="F4" s="65"/>
      <c r="G4" s="2"/>
      <c r="H4" s="2"/>
      <c r="I4" s="2"/>
      <c r="J4" s="2"/>
      <c r="K4" s="2"/>
      <c r="L4" s="2"/>
      <c r="M4" s="2"/>
      <c r="N4" s="2"/>
      <c r="O4" s="2"/>
      <c r="P4" s="2"/>
      <c r="Q4" s="2"/>
      <c r="R4" s="2"/>
      <c r="S4" s="2"/>
      <c r="T4" s="2"/>
    </row>
    <row r="5" spans="1:20" ht="25" customHeight="1" x14ac:dyDescent="0.35">
      <c r="A5" s="2"/>
      <c r="B5" s="63" t="s">
        <v>1</v>
      </c>
      <c r="C5" s="64" t="s">
        <v>2</v>
      </c>
      <c r="D5" s="63" t="s">
        <v>25</v>
      </c>
      <c r="E5" s="64" t="s">
        <v>7</v>
      </c>
      <c r="F5" s="64"/>
      <c r="G5" s="64"/>
      <c r="H5" s="64"/>
      <c r="I5" s="64"/>
      <c r="J5" s="64"/>
      <c r="K5" s="64"/>
      <c r="L5" s="64"/>
      <c r="M5" s="64"/>
      <c r="N5" s="64"/>
      <c r="O5" s="64"/>
      <c r="P5" s="64"/>
      <c r="Q5" s="2"/>
      <c r="R5" s="2"/>
      <c r="S5" s="2"/>
      <c r="T5" s="2"/>
    </row>
    <row r="6" spans="1:20" ht="25" customHeight="1" x14ac:dyDescent="0.35">
      <c r="A6" s="2"/>
      <c r="B6" s="63"/>
      <c r="C6" s="64"/>
      <c r="D6" s="63"/>
      <c r="E6" s="31">
        <v>1</v>
      </c>
      <c r="F6" s="32">
        <v>2</v>
      </c>
      <c r="G6" s="31">
        <v>3</v>
      </c>
      <c r="H6" s="32">
        <v>4</v>
      </c>
      <c r="I6" s="31">
        <v>5</v>
      </c>
      <c r="J6" s="32">
        <v>6</v>
      </c>
      <c r="K6" s="31">
        <v>7</v>
      </c>
      <c r="L6" s="32">
        <v>8</v>
      </c>
      <c r="M6" s="31">
        <v>9</v>
      </c>
      <c r="N6" s="32">
        <v>10</v>
      </c>
      <c r="O6" s="31">
        <v>11</v>
      </c>
      <c r="P6" s="32">
        <v>12</v>
      </c>
      <c r="Q6" s="2"/>
      <c r="R6" s="2"/>
      <c r="S6" s="2"/>
      <c r="T6" s="2"/>
    </row>
    <row r="7" spans="1:20" ht="20" customHeight="1" x14ac:dyDescent="0.35">
      <c r="A7" s="2"/>
      <c r="B7" s="33">
        <f>'Earned Value Management'!B8</f>
        <v>1.1000000000000001</v>
      </c>
      <c r="C7" s="33" t="str">
        <f>'Earned Value Management'!C8</f>
        <v>Task 1.1</v>
      </c>
      <c r="D7" s="48">
        <f>'Earned Value Management'!D8</f>
        <v>1258</v>
      </c>
      <c r="E7" s="42">
        <v>100</v>
      </c>
      <c r="F7" s="42">
        <v>300</v>
      </c>
      <c r="G7" s="42">
        <v>200</v>
      </c>
      <c r="H7" s="42">
        <v>100</v>
      </c>
      <c r="I7" s="42">
        <v>1</v>
      </c>
      <c r="J7" s="42">
        <v>1</v>
      </c>
      <c r="K7" s="42">
        <v>1</v>
      </c>
      <c r="L7" s="42">
        <v>1</v>
      </c>
      <c r="M7" s="42">
        <v>1</v>
      </c>
      <c r="N7" s="42">
        <v>1</v>
      </c>
      <c r="O7" s="42">
        <v>1</v>
      </c>
      <c r="P7" s="42">
        <v>1</v>
      </c>
      <c r="Q7" s="2"/>
      <c r="R7" s="2"/>
      <c r="S7" s="2"/>
      <c r="T7" s="2"/>
    </row>
    <row r="8" spans="1:20" ht="20" customHeight="1" x14ac:dyDescent="0.35">
      <c r="A8" s="2"/>
      <c r="B8" s="33">
        <f>'Earned Value Management'!B9</f>
        <v>1.2</v>
      </c>
      <c r="C8" s="33" t="str">
        <f>'Earned Value Management'!C9</f>
        <v>Task 1.2</v>
      </c>
      <c r="D8" s="48">
        <f>'Earned Value Management'!D9</f>
        <v>350</v>
      </c>
      <c r="E8" s="42">
        <v>800</v>
      </c>
      <c r="F8" s="42">
        <v>20</v>
      </c>
      <c r="G8" s="42">
        <v>60</v>
      </c>
      <c r="H8" s="42">
        <v>40</v>
      </c>
      <c r="I8" s="42">
        <v>0</v>
      </c>
      <c r="J8" s="42">
        <v>0</v>
      </c>
      <c r="K8" s="42">
        <v>0</v>
      </c>
      <c r="L8" s="42">
        <v>0</v>
      </c>
      <c r="M8" s="42">
        <v>0</v>
      </c>
      <c r="N8" s="42">
        <v>0</v>
      </c>
      <c r="O8" s="42">
        <v>0</v>
      </c>
      <c r="P8" s="42">
        <v>0</v>
      </c>
      <c r="Q8" s="2"/>
      <c r="R8" s="2"/>
      <c r="S8" s="2"/>
      <c r="T8" s="2"/>
    </row>
    <row r="9" spans="1:20" ht="20" customHeight="1" x14ac:dyDescent="0.35">
      <c r="A9" s="2"/>
      <c r="B9" s="33">
        <f>'Earned Value Management'!B10</f>
        <v>1.3</v>
      </c>
      <c r="C9" s="33" t="str">
        <f>'Earned Value Management'!C10</f>
        <v>Task 1.3</v>
      </c>
      <c r="D9" s="48">
        <f>'Earned Value Management'!D10</f>
        <v>0</v>
      </c>
      <c r="E9" s="42">
        <v>0</v>
      </c>
      <c r="F9" s="42">
        <v>0</v>
      </c>
      <c r="G9" s="42">
        <v>0</v>
      </c>
      <c r="H9" s="42">
        <v>0</v>
      </c>
      <c r="I9" s="42">
        <v>0</v>
      </c>
      <c r="J9" s="42">
        <v>0</v>
      </c>
      <c r="K9" s="42">
        <v>0</v>
      </c>
      <c r="L9" s="42">
        <v>0</v>
      </c>
      <c r="M9" s="42">
        <v>0</v>
      </c>
      <c r="N9" s="42">
        <v>0</v>
      </c>
      <c r="O9" s="42">
        <v>0</v>
      </c>
      <c r="P9" s="42">
        <v>0</v>
      </c>
      <c r="Q9" s="2"/>
      <c r="R9" s="2"/>
      <c r="S9" s="2"/>
      <c r="T9" s="2"/>
    </row>
    <row r="10" spans="1:20" ht="20" customHeight="1" x14ac:dyDescent="0.35">
      <c r="A10" s="2"/>
      <c r="B10" s="33">
        <f>'Earned Value Management'!B11</f>
        <v>1.4</v>
      </c>
      <c r="C10" s="33" t="str">
        <f>'Earned Value Management'!C11</f>
        <v>Task 1.4</v>
      </c>
      <c r="D10" s="48">
        <f>'Earned Value Management'!D11</f>
        <v>0</v>
      </c>
      <c r="E10" s="42">
        <v>0</v>
      </c>
      <c r="F10" s="42">
        <v>0</v>
      </c>
      <c r="G10" s="42">
        <v>0</v>
      </c>
      <c r="H10" s="42">
        <v>0</v>
      </c>
      <c r="I10" s="42">
        <v>0</v>
      </c>
      <c r="J10" s="42">
        <v>0</v>
      </c>
      <c r="K10" s="42">
        <v>0</v>
      </c>
      <c r="L10" s="42">
        <v>0</v>
      </c>
      <c r="M10" s="42">
        <v>0</v>
      </c>
      <c r="N10" s="42">
        <v>0</v>
      </c>
      <c r="O10" s="42">
        <v>0</v>
      </c>
      <c r="P10" s="42">
        <v>0</v>
      </c>
      <c r="Q10" s="2"/>
      <c r="R10" s="2"/>
      <c r="S10" s="2"/>
      <c r="T10" s="2"/>
    </row>
    <row r="11" spans="1:20" ht="20" customHeight="1" x14ac:dyDescent="0.35">
      <c r="A11" s="2"/>
      <c r="B11" s="33">
        <f>'Earned Value Management'!B12</f>
        <v>2.1</v>
      </c>
      <c r="C11" s="33" t="str">
        <f>'Earned Value Management'!C12</f>
        <v>Task 2.1</v>
      </c>
      <c r="D11" s="48">
        <f>'Earned Value Management'!D12</f>
        <v>0</v>
      </c>
      <c r="E11" s="43">
        <v>0</v>
      </c>
      <c r="F11" s="43">
        <v>0</v>
      </c>
      <c r="G11" s="43">
        <v>0</v>
      </c>
      <c r="H11" s="43">
        <v>0</v>
      </c>
      <c r="I11" s="43">
        <v>0</v>
      </c>
      <c r="J11" s="43">
        <v>0</v>
      </c>
      <c r="K11" s="43">
        <v>0</v>
      </c>
      <c r="L11" s="43">
        <v>0</v>
      </c>
      <c r="M11" s="43">
        <v>0</v>
      </c>
      <c r="N11" s="43">
        <v>0</v>
      </c>
      <c r="O11" s="43">
        <v>0</v>
      </c>
      <c r="P11" s="43">
        <v>0</v>
      </c>
      <c r="Q11" s="2"/>
      <c r="R11" s="2"/>
      <c r="S11" s="2"/>
      <c r="T11" s="2"/>
    </row>
    <row r="12" spans="1:20" ht="20" customHeight="1" x14ac:dyDescent="0.35">
      <c r="A12" s="2"/>
      <c r="B12" s="33">
        <f>'Earned Value Management'!B13</f>
        <v>2.2000000000000002</v>
      </c>
      <c r="C12" s="33" t="str">
        <f>'Earned Value Management'!C13</f>
        <v>Task 2.2</v>
      </c>
      <c r="D12" s="48">
        <f>'Earned Value Management'!D13</f>
        <v>0</v>
      </c>
      <c r="E12" s="43">
        <v>0</v>
      </c>
      <c r="F12" s="43">
        <v>0</v>
      </c>
      <c r="G12" s="43">
        <v>0</v>
      </c>
      <c r="H12" s="43">
        <v>0</v>
      </c>
      <c r="I12" s="43">
        <v>0</v>
      </c>
      <c r="J12" s="43">
        <v>0</v>
      </c>
      <c r="K12" s="43">
        <v>0</v>
      </c>
      <c r="L12" s="43">
        <v>0</v>
      </c>
      <c r="M12" s="43">
        <v>0</v>
      </c>
      <c r="N12" s="43">
        <v>0</v>
      </c>
      <c r="O12" s="43">
        <v>0</v>
      </c>
      <c r="P12" s="43">
        <v>0</v>
      </c>
      <c r="Q12" s="2"/>
      <c r="R12" s="2"/>
      <c r="S12" s="2"/>
      <c r="T12" s="2"/>
    </row>
    <row r="13" spans="1:20" ht="20" customHeight="1" x14ac:dyDescent="0.35">
      <c r="A13" s="2"/>
      <c r="B13" s="33">
        <f>'Earned Value Management'!B14</f>
        <v>2.2999999999999998</v>
      </c>
      <c r="C13" s="33" t="str">
        <f>'Earned Value Management'!C14</f>
        <v>Task 2.3</v>
      </c>
      <c r="D13" s="48">
        <f>'Earned Value Management'!D14</f>
        <v>0</v>
      </c>
      <c r="E13" s="43">
        <v>0</v>
      </c>
      <c r="F13" s="43">
        <v>0</v>
      </c>
      <c r="G13" s="43">
        <v>0</v>
      </c>
      <c r="H13" s="43">
        <v>0</v>
      </c>
      <c r="I13" s="43">
        <v>0</v>
      </c>
      <c r="J13" s="43">
        <v>0</v>
      </c>
      <c r="K13" s="43">
        <v>0</v>
      </c>
      <c r="L13" s="43">
        <v>0</v>
      </c>
      <c r="M13" s="43">
        <v>0</v>
      </c>
      <c r="N13" s="43">
        <v>0</v>
      </c>
      <c r="O13" s="43">
        <v>0</v>
      </c>
      <c r="P13" s="43">
        <v>0</v>
      </c>
      <c r="Q13" s="2"/>
      <c r="R13" s="2"/>
      <c r="S13" s="2"/>
      <c r="T13" s="2"/>
    </row>
    <row r="14" spans="1:20" ht="20" customHeight="1" x14ac:dyDescent="0.35">
      <c r="A14" s="2"/>
      <c r="B14" s="33">
        <f>'Earned Value Management'!B15</f>
        <v>2.4</v>
      </c>
      <c r="C14" s="33" t="str">
        <f>'Earned Value Management'!C15</f>
        <v>Task 2.4</v>
      </c>
      <c r="D14" s="48">
        <f>'Earned Value Management'!D15</f>
        <v>0</v>
      </c>
      <c r="E14" s="43">
        <v>0</v>
      </c>
      <c r="F14" s="43">
        <v>0</v>
      </c>
      <c r="G14" s="43">
        <v>0</v>
      </c>
      <c r="H14" s="43">
        <v>0</v>
      </c>
      <c r="I14" s="43">
        <v>0</v>
      </c>
      <c r="J14" s="43">
        <v>0</v>
      </c>
      <c r="K14" s="43">
        <v>0</v>
      </c>
      <c r="L14" s="43">
        <v>0</v>
      </c>
      <c r="M14" s="43">
        <v>0</v>
      </c>
      <c r="N14" s="43">
        <v>0</v>
      </c>
      <c r="O14" s="43">
        <v>0</v>
      </c>
      <c r="P14" s="43">
        <v>0</v>
      </c>
      <c r="Q14" s="2"/>
      <c r="R14" s="2"/>
      <c r="S14" s="2"/>
      <c r="T14" s="2"/>
    </row>
    <row r="15" spans="1:20" ht="20" customHeight="1" x14ac:dyDescent="0.35">
      <c r="A15" s="3"/>
      <c r="B15" s="33">
        <f>'Earned Value Management'!B16</f>
        <v>2.5</v>
      </c>
      <c r="C15" s="33" t="str">
        <f>'Earned Value Management'!C16</f>
        <v>Task 2.5</v>
      </c>
      <c r="D15" s="48">
        <f>'Earned Value Management'!D16</f>
        <v>0</v>
      </c>
      <c r="E15" s="43">
        <v>0</v>
      </c>
      <c r="F15" s="43">
        <v>0</v>
      </c>
      <c r="G15" s="43">
        <v>0</v>
      </c>
      <c r="H15" s="43">
        <v>0</v>
      </c>
      <c r="I15" s="43">
        <v>0</v>
      </c>
      <c r="J15" s="43">
        <v>0</v>
      </c>
      <c r="K15" s="43">
        <v>0</v>
      </c>
      <c r="L15" s="43">
        <v>0</v>
      </c>
      <c r="M15" s="43">
        <v>0</v>
      </c>
      <c r="N15" s="43">
        <v>0</v>
      </c>
      <c r="O15" s="43">
        <v>0</v>
      </c>
      <c r="P15" s="43">
        <v>0</v>
      </c>
      <c r="Q15" s="2"/>
      <c r="R15" s="2"/>
      <c r="S15" s="2"/>
      <c r="T15" s="2"/>
    </row>
    <row r="16" spans="1:20" ht="20" customHeight="1" x14ac:dyDescent="0.35">
      <c r="A16" s="3"/>
      <c r="B16" s="33">
        <f>'Earned Value Management'!B17</f>
        <v>3.1</v>
      </c>
      <c r="C16" s="33" t="str">
        <f>'Earned Value Management'!C17</f>
        <v>Task 3.1</v>
      </c>
      <c r="D16" s="48">
        <f>'Earned Value Management'!D17</f>
        <v>0</v>
      </c>
      <c r="E16" s="43">
        <v>0</v>
      </c>
      <c r="F16" s="43">
        <v>0</v>
      </c>
      <c r="G16" s="43">
        <v>0</v>
      </c>
      <c r="H16" s="43">
        <v>0</v>
      </c>
      <c r="I16" s="43">
        <v>0</v>
      </c>
      <c r="J16" s="43">
        <v>0</v>
      </c>
      <c r="K16" s="43">
        <v>0</v>
      </c>
      <c r="L16" s="43">
        <v>0</v>
      </c>
      <c r="M16" s="43">
        <v>0</v>
      </c>
      <c r="N16" s="43">
        <v>0</v>
      </c>
      <c r="O16" s="43">
        <v>0</v>
      </c>
      <c r="P16" s="43">
        <v>0</v>
      </c>
      <c r="Q16" s="2"/>
      <c r="R16" s="2"/>
      <c r="S16" s="2"/>
      <c r="T16" s="2"/>
    </row>
    <row r="17" spans="1:20" ht="20" customHeight="1" x14ac:dyDescent="0.35">
      <c r="A17" s="3"/>
      <c r="B17" s="33">
        <f>'Earned Value Management'!B18</f>
        <v>3.2</v>
      </c>
      <c r="C17" s="33" t="str">
        <f>'Earned Value Management'!C18</f>
        <v>Task 3.2</v>
      </c>
      <c r="D17" s="48">
        <f>'Earned Value Management'!D18</f>
        <v>0</v>
      </c>
      <c r="E17" s="43">
        <v>0</v>
      </c>
      <c r="F17" s="43">
        <v>0</v>
      </c>
      <c r="G17" s="43">
        <v>0</v>
      </c>
      <c r="H17" s="43">
        <v>0</v>
      </c>
      <c r="I17" s="43">
        <v>0</v>
      </c>
      <c r="J17" s="43">
        <v>0</v>
      </c>
      <c r="K17" s="43">
        <v>0</v>
      </c>
      <c r="L17" s="43">
        <v>0</v>
      </c>
      <c r="M17" s="43">
        <v>0</v>
      </c>
      <c r="N17" s="43">
        <v>0</v>
      </c>
      <c r="O17" s="43">
        <v>0</v>
      </c>
      <c r="P17" s="43">
        <v>0</v>
      </c>
      <c r="Q17" s="2"/>
      <c r="R17" s="2"/>
      <c r="S17" s="2"/>
      <c r="T17" s="2"/>
    </row>
    <row r="18" spans="1:20" ht="20" customHeight="1" x14ac:dyDescent="0.35">
      <c r="A18" s="3"/>
      <c r="B18" s="33">
        <f>'Earned Value Management'!B19</f>
        <v>3.3</v>
      </c>
      <c r="C18" s="33" t="str">
        <f>'Earned Value Management'!C19</f>
        <v>Task 3.3</v>
      </c>
      <c r="D18" s="48">
        <f>'Earned Value Management'!D19</f>
        <v>0</v>
      </c>
      <c r="E18" s="43">
        <v>0</v>
      </c>
      <c r="F18" s="43">
        <v>0</v>
      </c>
      <c r="G18" s="43">
        <v>0</v>
      </c>
      <c r="H18" s="43">
        <v>0</v>
      </c>
      <c r="I18" s="43">
        <v>0</v>
      </c>
      <c r="J18" s="43">
        <v>0</v>
      </c>
      <c r="K18" s="43">
        <v>0</v>
      </c>
      <c r="L18" s="43">
        <v>0</v>
      </c>
      <c r="M18" s="43">
        <v>0</v>
      </c>
      <c r="N18" s="43">
        <v>0</v>
      </c>
      <c r="O18" s="43">
        <v>0</v>
      </c>
      <c r="P18" s="43">
        <v>0</v>
      </c>
      <c r="Q18" s="2"/>
      <c r="R18" s="2"/>
      <c r="S18" s="2"/>
      <c r="T18" s="2"/>
    </row>
    <row r="19" spans="1:20" ht="20" customHeight="1" x14ac:dyDescent="0.35">
      <c r="A19" s="2"/>
      <c r="B19" s="33">
        <f>'Earned Value Management'!B20</f>
        <v>3.4</v>
      </c>
      <c r="C19" s="33" t="str">
        <f>'Earned Value Management'!C20</f>
        <v>Task 3.4</v>
      </c>
      <c r="D19" s="48">
        <f>'Earned Value Management'!D20</f>
        <v>0</v>
      </c>
      <c r="E19" s="43">
        <v>0</v>
      </c>
      <c r="F19" s="43">
        <v>0</v>
      </c>
      <c r="G19" s="43">
        <v>0</v>
      </c>
      <c r="H19" s="43">
        <v>0</v>
      </c>
      <c r="I19" s="43">
        <v>0</v>
      </c>
      <c r="J19" s="43">
        <v>0</v>
      </c>
      <c r="K19" s="43">
        <v>0</v>
      </c>
      <c r="L19" s="43">
        <v>0</v>
      </c>
      <c r="M19" s="43">
        <v>0</v>
      </c>
      <c r="N19" s="43">
        <v>0</v>
      </c>
      <c r="O19" s="43">
        <v>0</v>
      </c>
      <c r="P19" s="43">
        <v>0</v>
      </c>
      <c r="Q19" s="2"/>
      <c r="R19" s="2"/>
      <c r="S19" s="2"/>
      <c r="T19" s="2"/>
    </row>
    <row r="20" spans="1:20" ht="20" customHeight="1" x14ac:dyDescent="0.35">
      <c r="A20" s="2"/>
      <c r="B20" s="33">
        <f>'Earned Value Management'!B21</f>
        <v>3.5</v>
      </c>
      <c r="C20" s="33" t="str">
        <f>'Earned Value Management'!C21</f>
        <v>Task 3.5</v>
      </c>
      <c r="D20" s="48">
        <f>'Earned Value Management'!D21</f>
        <v>0</v>
      </c>
      <c r="E20" s="43">
        <v>0</v>
      </c>
      <c r="F20" s="43">
        <v>0</v>
      </c>
      <c r="G20" s="43">
        <v>0</v>
      </c>
      <c r="H20" s="43">
        <v>0</v>
      </c>
      <c r="I20" s="43">
        <v>0</v>
      </c>
      <c r="J20" s="43">
        <v>0</v>
      </c>
      <c r="K20" s="43">
        <v>0</v>
      </c>
      <c r="L20" s="43">
        <v>0</v>
      </c>
      <c r="M20" s="43">
        <v>0</v>
      </c>
      <c r="N20" s="43">
        <v>0</v>
      </c>
      <c r="O20" s="43">
        <v>0</v>
      </c>
      <c r="P20" s="43">
        <v>0</v>
      </c>
      <c r="Q20" s="2"/>
      <c r="R20" s="2"/>
      <c r="S20" s="2"/>
      <c r="T20" s="2"/>
    </row>
    <row r="21" spans="1:20" ht="20" customHeight="1" x14ac:dyDescent="0.35">
      <c r="A21" s="3"/>
      <c r="B21" s="33">
        <f>'Earned Value Management'!B22</f>
        <v>3.6</v>
      </c>
      <c r="C21" s="33" t="str">
        <f>'Earned Value Management'!C22</f>
        <v>Task 3.6</v>
      </c>
      <c r="D21" s="48">
        <f>'Earned Value Management'!D22</f>
        <v>0</v>
      </c>
      <c r="E21" s="43">
        <v>0</v>
      </c>
      <c r="F21" s="43">
        <v>0</v>
      </c>
      <c r="G21" s="43">
        <v>0</v>
      </c>
      <c r="H21" s="43">
        <v>0</v>
      </c>
      <c r="I21" s="43">
        <v>0</v>
      </c>
      <c r="J21" s="43">
        <v>0</v>
      </c>
      <c r="K21" s="43">
        <v>0</v>
      </c>
      <c r="L21" s="43">
        <v>0</v>
      </c>
      <c r="M21" s="43">
        <v>0</v>
      </c>
      <c r="N21" s="43">
        <v>0</v>
      </c>
      <c r="O21" s="43">
        <v>0</v>
      </c>
      <c r="P21" s="43">
        <v>0</v>
      </c>
      <c r="Q21" s="2"/>
      <c r="R21" s="2"/>
      <c r="S21" s="2"/>
      <c r="T21" s="2"/>
    </row>
    <row r="22" spans="1:20" ht="20" customHeight="1" x14ac:dyDescent="0.35">
      <c r="A22" s="3"/>
      <c r="B22" s="33">
        <f>'Earned Value Management'!B23</f>
        <v>3.7</v>
      </c>
      <c r="C22" s="33" t="str">
        <f>'Earned Value Management'!C23</f>
        <v>Task 3.7</v>
      </c>
      <c r="D22" s="48">
        <f>'Earned Value Management'!D23</f>
        <v>0</v>
      </c>
      <c r="E22" s="43">
        <v>0</v>
      </c>
      <c r="F22" s="43">
        <v>0</v>
      </c>
      <c r="G22" s="43">
        <v>0</v>
      </c>
      <c r="H22" s="43">
        <v>0</v>
      </c>
      <c r="I22" s="43">
        <v>0</v>
      </c>
      <c r="J22" s="43">
        <v>0</v>
      </c>
      <c r="K22" s="43">
        <v>0</v>
      </c>
      <c r="L22" s="43">
        <v>0</v>
      </c>
      <c r="M22" s="43">
        <v>0</v>
      </c>
      <c r="N22" s="43">
        <v>0</v>
      </c>
      <c r="O22" s="43">
        <v>0</v>
      </c>
      <c r="P22" s="43">
        <v>0</v>
      </c>
      <c r="Q22" s="2"/>
      <c r="R22" s="2"/>
      <c r="S22" s="2"/>
      <c r="T22" s="2"/>
    </row>
    <row r="23" spans="1:20" ht="20" customHeight="1" x14ac:dyDescent="0.35">
      <c r="A23" s="3"/>
      <c r="B23" s="33">
        <f>'Earned Value Management'!B24</f>
        <v>4.0999999999999996</v>
      </c>
      <c r="C23" s="33" t="str">
        <f>'Earned Value Management'!C24</f>
        <v>Task 4.1</v>
      </c>
      <c r="D23" s="48">
        <f>'Earned Value Management'!D24</f>
        <v>0</v>
      </c>
      <c r="E23" s="43">
        <v>0</v>
      </c>
      <c r="F23" s="43">
        <v>0</v>
      </c>
      <c r="G23" s="43">
        <v>0</v>
      </c>
      <c r="H23" s="43">
        <v>0</v>
      </c>
      <c r="I23" s="43">
        <v>0</v>
      </c>
      <c r="J23" s="43">
        <v>0</v>
      </c>
      <c r="K23" s="43">
        <v>0</v>
      </c>
      <c r="L23" s="43">
        <v>0</v>
      </c>
      <c r="M23" s="43">
        <v>0</v>
      </c>
      <c r="N23" s="43">
        <v>0</v>
      </c>
      <c r="O23" s="43">
        <v>0</v>
      </c>
      <c r="P23" s="43">
        <v>0</v>
      </c>
      <c r="Q23" s="2"/>
      <c r="R23" s="2"/>
      <c r="S23" s="2"/>
      <c r="T23" s="2"/>
    </row>
    <row r="24" spans="1:20" ht="20" customHeight="1" x14ac:dyDescent="0.35">
      <c r="A24" s="3"/>
      <c r="B24" s="33">
        <f>'Earned Value Management'!B25</f>
        <v>4.2</v>
      </c>
      <c r="C24" s="33" t="str">
        <f>'Earned Value Management'!C25</f>
        <v>Task 4.2</v>
      </c>
      <c r="D24" s="48">
        <f>'Earned Value Management'!D25</f>
        <v>0</v>
      </c>
      <c r="E24" s="43">
        <v>0</v>
      </c>
      <c r="F24" s="43">
        <v>0</v>
      </c>
      <c r="G24" s="43">
        <v>0</v>
      </c>
      <c r="H24" s="43">
        <v>0</v>
      </c>
      <c r="I24" s="43">
        <v>0</v>
      </c>
      <c r="J24" s="43">
        <v>0</v>
      </c>
      <c r="K24" s="43">
        <v>0</v>
      </c>
      <c r="L24" s="43">
        <v>0</v>
      </c>
      <c r="M24" s="43">
        <v>0</v>
      </c>
      <c r="N24" s="43">
        <v>0</v>
      </c>
      <c r="O24" s="43">
        <v>0</v>
      </c>
      <c r="P24" s="43">
        <v>0</v>
      </c>
      <c r="Q24" s="2"/>
      <c r="R24" s="2"/>
      <c r="S24" s="2"/>
      <c r="T24" s="2"/>
    </row>
    <row r="25" spans="1:20" ht="20" customHeight="1" x14ac:dyDescent="0.35">
      <c r="A25" s="3"/>
      <c r="B25" s="33">
        <f>'Earned Value Management'!B26</f>
        <v>4.3</v>
      </c>
      <c r="C25" s="33" t="str">
        <f>'Earned Value Management'!C26</f>
        <v>Task 4.3</v>
      </c>
      <c r="D25" s="48">
        <f>'Earned Value Management'!D26</f>
        <v>0</v>
      </c>
      <c r="E25" s="43">
        <v>0</v>
      </c>
      <c r="F25" s="43">
        <v>0</v>
      </c>
      <c r="G25" s="43">
        <v>0</v>
      </c>
      <c r="H25" s="43">
        <v>0</v>
      </c>
      <c r="I25" s="43">
        <v>0</v>
      </c>
      <c r="J25" s="43">
        <v>0</v>
      </c>
      <c r="K25" s="43">
        <v>0</v>
      </c>
      <c r="L25" s="43">
        <v>0</v>
      </c>
      <c r="M25" s="43">
        <v>0</v>
      </c>
      <c r="N25" s="43">
        <v>0</v>
      </c>
      <c r="O25" s="43">
        <v>0</v>
      </c>
      <c r="P25" s="43">
        <v>0</v>
      </c>
      <c r="Q25" s="2"/>
      <c r="R25" s="2"/>
      <c r="S25" s="2"/>
      <c r="T25" s="2"/>
    </row>
    <row r="26" spans="1:20" ht="20" customHeight="1" x14ac:dyDescent="0.35">
      <c r="A26" s="3"/>
      <c r="B26" s="33">
        <f>'Earned Value Management'!B27</f>
        <v>4.4000000000000004</v>
      </c>
      <c r="C26" s="33" t="str">
        <f>'Earned Value Management'!C27</f>
        <v>Task 4.4</v>
      </c>
      <c r="D26" s="48">
        <f>'Earned Value Management'!D27</f>
        <v>0</v>
      </c>
      <c r="E26" s="43">
        <v>0</v>
      </c>
      <c r="F26" s="43">
        <v>0</v>
      </c>
      <c r="G26" s="43">
        <v>0</v>
      </c>
      <c r="H26" s="43">
        <v>0</v>
      </c>
      <c r="I26" s="43">
        <v>0</v>
      </c>
      <c r="J26" s="43">
        <v>0</v>
      </c>
      <c r="K26" s="43">
        <v>0</v>
      </c>
      <c r="L26" s="43">
        <v>0</v>
      </c>
      <c r="M26" s="43">
        <v>0</v>
      </c>
      <c r="N26" s="43">
        <v>0</v>
      </c>
      <c r="O26" s="43">
        <v>0</v>
      </c>
      <c r="P26" s="43">
        <v>0</v>
      </c>
      <c r="Q26" s="2"/>
      <c r="R26" s="2"/>
      <c r="S26" s="2"/>
      <c r="T26" s="2"/>
    </row>
    <row r="27" spans="1:20" ht="22" customHeight="1" x14ac:dyDescent="0.35">
      <c r="A27" s="2"/>
      <c r="B27" s="12" t="s">
        <v>12</v>
      </c>
      <c r="C27" s="13" t="s">
        <v>37</v>
      </c>
      <c r="D27" s="20"/>
      <c r="E27" s="46">
        <f>SUM(E7:E26)</f>
        <v>900</v>
      </c>
      <c r="F27" s="46">
        <f t="shared" ref="F27:P27" si="0">SUM(F7:F26)</f>
        <v>320</v>
      </c>
      <c r="G27" s="46">
        <f t="shared" si="0"/>
        <v>260</v>
      </c>
      <c r="H27" s="46">
        <f t="shared" si="0"/>
        <v>140</v>
      </c>
      <c r="I27" s="46">
        <f t="shared" si="0"/>
        <v>1</v>
      </c>
      <c r="J27" s="46">
        <f t="shared" si="0"/>
        <v>1</v>
      </c>
      <c r="K27" s="46">
        <f t="shared" si="0"/>
        <v>1</v>
      </c>
      <c r="L27" s="46">
        <f t="shared" si="0"/>
        <v>1</v>
      </c>
      <c r="M27" s="46">
        <f t="shared" si="0"/>
        <v>1</v>
      </c>
      <c r="N27" s="46">
        <f t="shared" si="0"/>
        <v>1</v>
      </c>
      <c r="O27" s="46">
        <f t="shared" si="0"/>
        <v>1</v>
      </c>
      <c r="P27" s="46">
        <f t="shared" si="0"/>
        <v>1</v>
      </c>
      <c r="Q27" s="2"/>
      <c r="R27" s="2"/>
      <c r="S27" s="2"/>
      <c r="T27" s="2"/>
    </row>
    <row r="28" spans="1:20" ht="22" customHeight="1" x14ac:dyDescent="0.35">
      <c r="A28" s="2"/>
      <c r="B28" s="40"/>
      <c r="C28" s="39" t="s">
        <v>13</v>
      </c>
      <c r="D28" s="41"/>
      <c r="E28" s="47">
        <f>E27</f>
        <v>900</v>
      </c>
      <c r="F28" s="47">
        <f>E28+F27</f>
        <v>1220</v>
      </c>
      <c r="G28" s="47">
        <f t="shared" ref="G28:P28" si="1">F28+G27</f>
        <v>1480</v>
      </c>
      <c r="H28" s="47">
        <f t="shared" si="1"/>
        <v>1620</v>
      </c>
      <c r="I28" s="47">
        <f t="shared" si="1"/>
        <v>1621</v>
      </c>
      <c r="J28" s="47">
        <f t="shared" si="1"/>
        <v>1622</v>
      </c>
      <c r="K28" s="47">
        <f t="shared" si="1"/>
        <v>1623</v>
      </c>
      <c r="L28" s="47">
        <f t="shared" si="1"/>
        <v>1624</v>
      </c>
      <c r="M28" s="47">
        <f t="shared" si="1"/>
        <v>1625</v>
      </c>
      <c r="N28" s="47">
        <f t="shared" si="1"/>
        <v>1626</v>
      </c>
      <c r="O28" s="47">
        <f t="shared" si="1"/>
        <v>1627</v>
      </c>
      <c r="P28" s="47">
        <f t="shared" si="1"/>
        <v>1628</v>
      </c>
      <c r="Q28" s="2"/>
      <c r="R28" s="2"/>
      <c r="S28" s="2"/>
      <c r="T28" s="2"/>
    </row>
    <row r="29" spans="1:20" x14ac:dyDescent="0.35">
      <c r="A29" s="1"/>
      <c r="B29" s="1"/>
      <c r="C29" s="1"/>
      <c r="D29" s="1"/>
      <c r="E29" s="1"/>
      <c r="F29" s="1"/>
      <c r="G29" s="1"/>
      <c r="H29" s="1"/>
      <c r="I29" s="1"/>
      <c r="J29" s="1"/>
      <c r="K29" s="1"/>
      <c r="L29" s="1"/>
      <c r="M29" s="1"/>
      <c r="N29" s="1"/>
      <c r="O29" s="1"/>
      <c r="P29" s="1"/>
      <c r="Q29" s="1"/>
      <c r="R29" s="1"/>
      <c r="S29" s="1"/>
      <c r="T29" s="1"/>
    </row>
    <row r="30" spans="1:20" ht="22" customHeight="1"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ht="22" customHeight="1"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ht="22" customHeight="1" x14ac:dyDescent="0.35">
      <c r="A34" s="1"/>
      <c r="B34" s="1"/>
      <c r="C34" s="1"/>
      <c r="D34" s="1"/>
      <c r="E34" s="1"/>
      <c r="F34" s="1"/>
      <c r="G34" s="1"/>
      <c r="H34" s="1"/>
      <c r="I34" s="1"/>
      <c r="J34" s="1"/>
      <c r="K34" s="1"/>
      <c r="L34" s="1"/>
      <c r="M34" s="1"/>
      <c r="N34" s="1"/>
      <c r="O34" s="1"/>
      <c r="P34" s="1"/>
      <c r="Q34" s="1"/>
      <c r="R34" s="1"/>
      <c r="S34" s="1"/>
      <c r="T34" s="1"/>
    </row>
    <row r="35" spans="1:20" ht="22" customHeight="1" x14ac:dyDescent="0.35">
      <c r="A35" s="1"/>
      <c r="B35" s="1"/>
      <c r="C35" s="1"/>
      <c r="D35" s="1"/>
      <c r="E35" s="1"/>
      <c r="F35" s="1"/>
      <c r="G35" s="1"/>
      <c r="H35" s="1"/>
      <c r="I35" s="1"/>
      <c r="J35" s="1"/>
      <c r="K35" s="1"/>
      <c r="L35" s="1"/>
      <c r="M35" s="1"/>
      <c r="N35" s="1"/>
      <c r="O35" s="1"/>
      <c r="P35" s="1"/>
      <c r="Q35" s="1"/>
      <c r="R35" s="1"/>
      <c r="S35" s="1"/>
      <c r="T35" s="1"/>
    </row>
    <row r="36" spans="1:20" ht="22" customHeight="1" x14ac:dyDescent="0.35">
      <c r="A36" s="1"/>
      <c r="B36" s="1"/>
      <c r="C36" s="1"/>
      <c r="D36" s="1"/>
      <c r="E36" s="1"/>
      <c r="F36" s="1"/>
      <c r="G36" s="1"/>
      <c r="H36" s="1"/>
      <c r="I36" s="1"/>
      <c r="J36" s="1"/>
      <c r="K36" s="1"/>
      <c r="L36" s="1"/>
      <c r="M36" s="1"/>
      <c r="N36" s="1"/>
      <c r="O36" s="1"/>
      <c r="P36" s="1"/>
      <c r="Q36" s="1"/>
      <c r="R36" s="1"/>
      <c r="S36" s="1"/>
      <c r="T36" s="1"/>
    </row>
    <row r="37" spans="1:20" ht="22" customHeight="1" x14ac:dyDescent="0.35">
      <c r="A37" s="1"/>
      <c r="B37" s="1"/>
      <c r="C37" s="1"/>
      <c r="D37" s="1"/>
      <c r="E37" s="1"/>
      <c r="F37" s="1"/>
      <c r="G37" s="1"/>
      <c r="H37" s="1"/>
      <c r="I37" s="1"/>
      <c r="J37" s="1"/>
      <c r="K37" s="1"/>
      <c r="L37" s="1"/>
      <c r="M37" s="1"/>
      <c r="N37" s="1"/>
      <c r="O37" s="1"/>
      <c r="P37" s="1"/>
      <c r="Q37" s="1"/>
      <c r="R37" s="1"/>
      <c r="S37" s="1"/>
      <c r="T37" s="1"/>
    </row>
    <row r="38" spans="1:20" ht="22" customHeight="1"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row r="1043" spans="1:20" x14ac:dyDescent="0.35">
      <c r="A1043" s="1"/>
      <c r="B1043" s="1"/>
      <c r="C1043" s="1"/>
      <c r="D1043" s="1"/>
      <c r="E1043" s="1"/>
      <c r="F1043" s="1"/>
      <c r="G1043" s="1"/>
      <c r="H1043" s="1"/>
      <c r="I1043" s="1"/>
      <c r="J1043" s="1"/>
      <c r="K1043" s="1"/>
      <c r="L1043" s="1"/>
      <c r="M1043" s="1"/>
      <c r="N1043" s="1"/>
      <c r="O1043" s="1"/>
      <c r="P1043" s="1"/>
      <c r="Q1043" s="1"/>
      <c r="R1043" s="1"/>
      <c r="S1043" s="1"/>
      <c r="T1043" s="1"/>
    </row>
    <row r="1044" spans="1:20" x14ac:dyDescent="0.35">
      <c r="A1044" s="1"/>
      <c r="B1044" s="1"/>
      <c r="C1044" s="1"/>
      <c r="D1044" s="1"/>
      <c r="E1044" s="1"/>
      <c r="F1044" s="1"/>
      <c r="G1044" s="1"/>
      <c r="H1044" s="1"/>
      <c r="I1044" s="1"/>
      <c r="J1044" s="1"/>
      <c r="K1044" s="1"/>
      <c r="L1044" s="1"/>
      <c r="M1044" s="1"/>
      <c r="N1044" s="1"/>
      <c r="O1044" s="1"/>
      <c r="P1044" s="1"/>
      <c r="Q1044" s="1"/>
      <c r="R1044" s="1"/>
      <c r="S1044" s="1"/>
      <c r="T1044" s="1"/>
    </row>
    <row r="1045" spans="1:20" x14ac:dyDescent="0.35">
      <c r="A1045" s="1"/>
      <c r="B1045" s="1"/>
      <c r="C1045" s="1"/>
      <c r="D1045" s="1"/>
      <c r="E1045" s="1"/>
      <c r="F1045" s="1"/>
      <c r="G1045" s="1"/>
      <c r="H1045" s="1"/>
      <c r="I1045" s="1"/>
      <c r="J1045" s="1"/>
      <c r="K1045" s="1"/>
      <c r="L1045" s="1"/>
      <c r="M1045" s="1"/>
      <c r="N1045" s="1"/>
      <c r="O1045" s="1"/>
      <c r="P1045" s="1"/>
      <c r="Q1045" s="1"/>
      <c r="R1045" s="1"/>
      <c r="S1045" s="1"/>
      <c r="T1045" s="1"/>
    </row>
    <row r="1046" spans="1:20" x14ac:dyDescent="0.35">
      <c r="A1046" s="1"/>
      <c r="B1046" s="1"/>
      <c r="C1046" s="1"/>
      <c r="D1046" s="1"/>
      <c r="E1046" s="1"/>
      <c r="F1046" s="1"/>
      <c r="G1046" s="1"/>
      <c r="H1046" s="1"/>
      <c r="I1046" s="1"/>
      <c r="J1046" s="1"/>
      <c r="K1046" s="1"/>
      <c r="L1046" s="1"/>
      <c r="M1046" s="1"/>
      <c r="N1046" s="1"/>
      <c r="O1046" s="1"/>
      <c r="P1046" s="1"/>
      <c r="Q1046" s="1"/>
      <c r="R1046" s="1"/>
      <c r="S1046" s="1"/>
      <c r="T1046" s="1"/>
    </row>
    <row r="1047" spans="1:20" x14ac:dyDescent="0.35">
      <c r="A1047" s="1"/>
      <c r="B1047" s="1"/>
      <c r="C1047" s="1"/>
      <c r="D1047" s="1"/>
      <c r="E1047" s="1"/>
      <c r="F1047" s="1"/>
      <c r="G1047" s="1"/>
      <c r="H1047" s="1"/>
      <c r="I1047" s="1"/>
      <c r="J1047" s="1"/>
      <c r="K1047" s="1"/>
      <c r="L1047" s="1"/>
      <c r="M1047" s="1"/>
      <c r="N1047" s="1"/>
      <c r="O1047" s="1"/>
      <c r="P1047" s="1"/>
      <c r="Q1047" s="1"/>
      <c r="R1047" s="1"/>
      <c r="S1047" s="1"/>
      <c r="T1047" s="1"/>
    </row>
    <row r="1048" spans="1:20" x14ac:dyDescent="0.35">
      <c r="A1048" s="1"/>
      <c r="B1048" s="1"/>
      <c r="C1048" s="1"/>
      <c r="D1048" s="1"/>
      <c r="E1048" s="1"/>
      <c r="F1048" s="1"/>
      <c r="G1048" s="1"/>
      <c r="H1048" s="1"/>
      <c r="I1048" s="1"/>
      <c r="J1048" s="1"/>
      <c r="K1048" s="1"/>
      <c r="L1048" s="1"/>
      <c r="M1048" s="1"/>
      <c r="N1048" s="1"/>
      <c r="O1048" s="1"/>
      <c r="P1048" s="1"/>
      <c r="Q1048" s="1"/>
      <c r="R1048" s="1"/>
      <c r="S1048" s="1"/>
      <c r="T1048" s="1"/>
    </row>
    <row r="1049" spans="1:20" x14ac:dyDescent="0.35">
      <c r="A1049" s="1"/>
      <c r="B1049" s="1"/>
      <c r="C1049" s="1"/>
      <c r="D1049" s="1"/>
      <c r="E1049" s="1"/>
      <c r="F1049" s="1"/>
      <c r="G1049" s="1"/>
      <c r="H1049" s="1"/>
      <c r="I1049" s="1"/>
      <c r="J1049" s="1"/>
      <c r="K1049" s="1"/>
      <c r="L1049" s="1"/>
      <c r="M1049" s="1"/>
      <c r="N1049" s="1"/>
      <c r="O1049" s="1"/>
      <c r="P1049" s="1"/>
      <c r="Q1049" s="1"/>
      <c r="R1049" s="1"/>
      <c r="S1049" s="1"/>
      <c r="T1049" s="1"/>
    </row>
    <row r="1050" spans="1:20" x14ac:dyDescent="0.35">
      <c r="A1050" s="1"/>
      <c r="B1050" s="1"/>
      <c r="C1050" s="1"/>
      <c r="D1050" s="1"/>
      <c r="E1050" s="1"/>
      <c r="F1050" s="1"/>
      <c r="G1050" s="1"/>
      <c r="H1050" s="1"/>
      <c r="I1050" s="1"/>
      <c r="J1050" s="1"/>
      <c r="K1050" s="1"/>
      <c r="L1050" s="1"/>
      <c r="M1050" s="1"/>
      <c r="N1050" s="1"/>
      <c r="O1050" s="1"/>
      <c r="P1050" s="1"/>
      <c r="Q1050" s="1"/>
      <c r="R1050" s="1"/>
      <c r="S1050" s="1"/>
      <c r="T1050" s="1"/>
    </row>
    <row r="1051" spans="1:20" x14ac:dyDescent="0.35">
      <c r="A1051" s="1"/>
      <c r="B1051" s="1"/>
      <c r="C1051" s="1"/>
      <c r="D1051" s="1"/>
      <c r="E1051" s="1"/>
      <c r="F1051" s="1"/>
      <c r="G1051" s="1"/>
      <c r="H1051" s="1"/>
      <c r="I1051" s="1"/>
      <c r="J1051" s="1"/>
      <c r="K1051" s="1"/>
      <c r="L1051" s="1"/>
      <c r="M1051" s="1"/>
      <c r="N1051" s="1"/>
      <c r="O1051" s="1"/>
      <c r="P1051" s="1"/>
      <c r="Q1051" s="1"/>
      <c r="R1051" s="1"/>
      <c r="S1051" s="1"/>
      <c r="T1051" s="1"/>
    </row>
    <row r="1052" spans="1:20" x14ac:dyDescent="0.35">
      <c r="A1052" s="1"/>
      <c r="B1052" s="1"/>
      <c r="C1052" s="1"/>
      <c r="D1052" s="1"/>
      <c r="E1052" s="1"/>
      <c r="F1052" s="1"/>
      <c r="G1052" s="1"/>
      <c r="H1052" s="1"/>
      <c r="I1052" s="1"/>
      <c r="J1052" s="1"/>
      <c r="K1052" s="1"/>
      <c r="L1052" s="1"/>
      <c r="M1052" s="1"/>
      <c r="N1052" s="1"/>
      <c r="O1052" s="1"/>
      <c r="P1052" s="1"/>
      <c r="Q1052" s="1"/>
      <c r="R1052" s="1"/>
      <c r="S1052" s="1"/>
      <c r="T1052" s="1"/>
    </row>
    <row r="1053" spans="1:20" x14ac:dyDescent="0.35">
      <c r="A1053" s="1"/>
      <c r="B1053" s="1"/>
      <c r="C1053" s="1"/>
      <c r="D1053" s="1"/>
      <c r="E1053" s="1"/>
      <c r="F1053" s="1"/>
      <c r="G1053" s="1"/>
      <c r="H1053" s="1"/>
      <c r="I1053" s="1"/>
      <c r="J1053" s="1"/>
      <c r="K1053" s="1"/>
      <c r="L1053" s="1"/>
      <c r="M1053" s="1"/>
      <c r="N1053" s="1"/>
      <c r="O1053" s="1"/>
      <c r="P1053" s="1"/>
      <c r="Q1053" s="1"/>
      <c r="R1053" s="1"/>
      <c r="S1053" s="1"/>
      <c r="T1053" s="1"/>
    </row>
    <row r="1054" spans="1:20" x14ac:dyDescent="0.35">
      <c r="A1054" s="1"/>
      <c r="B1054" s="1"/>
      <c r="C1054" s="1"/>
      <c r="D1054" s="1"/>
      <c r="E1054" s="1"/>
      <c r="F1054" s="1"/>
      <c r="G1054" s="1"/>
      <c r="H1054" s="1"/>
      <c r="I1054" s="1"/>
      <c r="J1054" s="1"/>
      <c r="K1054" s="1"/>
      <c r="L1054" s="1"/>
      <c r="M1054" s="1"/>
      <c r="N1054" s="1"/>
      <c r="O1054" s="1"/>
      <c r="P1054" s="1"/>
      <c r="Q1054" s="1"/>
      <c r="R1054" s="1"/>
      <c r="S1054" s="1"/>
      <c r="T1054" s="1"/>
    </row>
  </sheetData>
  <mergeCells count="9">
    <mergeCell ref="C3:F3"/>
    <mergeCell ref="H3:J3"/>
    <mergeCell ref="L3:M3"/>
    <mergeCell ref="O3:P3"/>
    <mergeCell ref="B5:B6"/>
    <mergeCell ref="C5:C6"/>
    <mergeCell ref="D5:D6"/>
    <mergeCell ref="E5:P5"/>
    <mergeCell ref="B4:F4"/>
  </mergeCells>
  <pageMargins left="0.75" right="0.75" top="1" bottom="1" header="0.5" footer="0.5"/>
  <pageSetup orientation="portrait" horizontalDpi="4294967292" verticalDpi="4294967292"/>
  <headerFooter>
    <oddHeader>&amp;C&amp;"Calibri,Regular"&amp;K000000Gantt Chart_x000D_</oddHeader>
  </headerFooter>
  <ignoredErrors>
    <ignoredError sqref="E27:P2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T1042"/>
  <sheetViews>
    <sheetView showGridLines="0" workbookViewId="0">
      <pane ySplit="1" topLeftCell="A2" activePane="bottomLeft" state="frozen"/>
      <selection activeCell="C1" sqref="C1:C1048576"/>
      <selection pane="bottomLeft" activeCell="B4" sqref="B4:F4"/>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36" customHeight="1" x14ac:dyDescent="0.5">
      <c r="A1" s="2"/>
      <c r="B1" s="4" t="s">
        <v>0</v>
      </c>
      <c r="C1" s="2"/>
      <c r="D1" s="2"/>
      <c r="E1" s="2"/>
      <c r="F1" s="2"/>
      <c r="G1" s="2"/>
      <c r="H1" s="2"/>
      <c r="I1" s="2"/>
      <c r="J1" s="2"/>
      <c r="K1" s="2"/>
      <c r="L1" s="2"/>
      <c r="M1" s="2"/>
      <c r="N1" s="2"/>
      <c r="O1" s="2"/>
      <c r="P1" s="2"/>
      <c r="Q1" s="2"/>
      <c r="R1" s="2"/>
      <c r="S1" s="2"/>
      <c r="T1" s="2"/>
    </row>
    <row r="2" spans="1:20" ht="16" x14ac:dyDescent="0.35">
      <c r="A2" s="2"/>
      <c r="B2" s="2"/>
      <c r="C2" s="2"/>
      <c r="D2" s="2"/>
      <c r="E2" s="2"/>
      <c r="F2" s="2"/>
      <c r="G2" s="2"/>
      <c r="H2" s="2"/>
      <c r="I2" s="2"/>
      <c r="J2" s="2"/>
      <c r="K2" s="2"/>
      <c r="L2" s="2"/>
      <c r="M2" s="2"/>
      <c r="N2" s="2"/>
      <c r="O2" s="2"/>
      <c r="P2" s="2"/>
      <c r="Q2" s="2"/>
      <c r="R2" s="2"/>
      <c r="S2" s="2"/>
      <c r="T2" s="2"/>
    </row>
    <row r="3" spans="1:20" s="5" customFormat="1" ht="34" customHeight="1" x14ac:dyDescent="0.35">
      <c r="A3" s="3"/>
      <c r="B3" s="6" t="s">
        <v>3</v>
      </c>
      <c r="C3" s="60" t="str">
        <f>'Earned Value Management'!C4:F4</f>
        <v>Project Title Here</v>
      </c>
      <c r="D3" s="60"/>
      <c r="E3" s="60"/>
      <c r="F3" s="60"/>
      <c r="G3" s="6" t="s">
        <v>4</v>
      </c>
      <c r="H3" s="60" t="str">
        <f>'Earned Value Management'!H4:J4</f>
        <v>Name of PM or Other Preparer</v>
      </c>
      <c r="I3" s="60"/>
      <c r="J3" s="60"/>
      <c r="K3" s="6" t="s">
        <v>5</v>
      </c>
      <c r="L3" s="60" t="str">
        <f>'Earned Value Management'!L4:M4</f>
        <v>00/00/0000</v>
      </c>
      <c r="M3" s="60"/>
      <c r="N3" s="6" t="s">
        <v>31</v>
      </c>
      <c r="O3" s="60">
        <f>'Earned Value Management'!O4:P4</f>
        <v>4</v>
      </c>
      <c r="P3" s="60"/>
      <c r="Q3" s="3"/>
      <c r="R3" s="3"/>
      <c r="S3" s="3"/>
      <c r="T3" s="3"/>
    </row>
    <row r="4" spans="1:20" ht="25" customHeight="1" x14ac:dyDescent="0.35">
      <c r="A4" s="3"/>
      <c r="B4" s="68" t="s">
        <v>60</v>
      </c>
      <c r="C4" s="68"/>
      <c r="D4" s="68"/>
      <c r="E4" s="68"/>
      <c r="F4" s="68"/>
      <c r="G4" s="2"/>
      <c r="H4" s="2"/>
      <c r="I4" s="2"/>
      <c r="J4" s="2"/>
      <c r="K4" s="2"/>
      <c r="L4" s="2"/>
      <c r="M4" s="2"/>
      <c r="N4" s="2"/>
      <c r="O4" s="2"/>
      <c r="P4" s="2"/>
      <c r="Q4" s="2"/>
      <c r="R4" s="2"/>
      <c r="S4" s="2"/>
      <c r="T4" s="2"/>
    </row>
    <row r="5" spans="1:20" ht="25" customHeight="1" x14ac:dyDescent="0.35">
      <c r="A5" s="2"/>
      <c r="B5" s="66" t="s">
        <v>1</v>
      </c>
      <c r="C5" s="67" t="s">
        <v>2</v>
      </c>
      <c r="D5" s="66" t="s">
        <v>25</v>
      </c>
      <c r="E5" s="67" t="s">
        <v>7</v>
      </c>
      <c r="F5" s="67"/>
      <c r="G5" s="67"/>
      <c r="H5" s="67"/>
      <c r="I5" s="67"/>
      <c r="J5" s="67"/>
      <c r="K5" s="67"/>
      <c r="L5" s="67"/>
      <c r="M5" s="67"/>
      <c r="N5" s="67"/>
      <c r="O5" s="67"/>
      <c r="P5" s="67"/>
      <c r="Q5" s="2"/>
      <c r="R5" s="2"/>
      <c r="S5" s="2"/>
      <c r="T5" s="2"/>
    </row>
    <row r="6" spans="1:20" ht="25" customHeight="1" x14ac:dyDescent="0.35">
      <c r="A6" s="2"/>
      <c r="B6" s="66"/>
      <c r="C6" s="67"/>
      <c r="D6" s="66"/>
      <c r="E6" s="35">
        <v>1</v>
      </c>
      <c r="F6" s="16">
        <v>2</v>
      </c>
      <c r="G6" s="35">
        <v>3</v>
      </c>
      <c r="H6" s="16">
        <v>4</v>
      </c>
      <c r="I6" s="35">
        <v>5</v>
      </c>
      <c r="J6" s="16">
        <v>6</v>
      </c>
      <c r="K6" s="35">
        <v>7</v>
      </c>
      <c r="L6" s="16">
        <v>8</v>
      </c>
      <c r="M6" s="35">
        <v>9</v>
      </c>
      <c r="N6" s="16">
        <v>10</v>
      </c>
      <c r="O6" s="35">
        <v>11</v>
      </c>
      <c r="P6" s="16">
        <v>12</v>
      </c>
      <c r="Q6" s="2"/>
      <c r="R6" s="2"/>
      <c r="S6" s="2"/>
      <c r="T6" s="2"/>
    </row>
    <row r="7" spans="1:20" ht="20" customHeight="1" x14ac:dyDescent="0.35">
      <c r="A7" s="2"/>
      <c r="B7" s="33">
        <f>'Earned Value Management'!B8</f>
        <v>1.1000000000000001</v>
      </c>
      <c r="C7" s="33" t="str">
        <f>'Earned Value Management'!C8</f>
        <v>Task 1.1</v>
      </c>
      <c r="D7" s="49">
        <f>'Earned Value Management'!D8</f>
        <v>1258</v>
      </c>
      <c r="E7" s="36">
        <v>0.8</v>
      </c>
      <c r="F7" s="36">
        <v>0.7</v>
      </c>
      <c r="G7" s="36">
        <v>1</v>
      </c>
      <c r="H7" s="36">
        <v>0.4</v>
      </c>
      <c r="I7" s="36">
        <v>0.1</v>
      </c>
      <c r="J7" s="36">
        <v>0.1</v>
      </c>
      <c r="K7" s="36">
        <v>0.1</v>
      </c>
      <c r="L7" s="36">
        <v>0.1</v>
      </c>
      <c r="M7" s="36">
        <v>0.1</v>
      </c>
      <c r="N7" s="36">
        <v>0.1</v>
      </c>
      <c r="O7" s="36">
        <v>0.1</v>
      </c>
      <c r="P7" s="36">
        <v>0.1</v>
      </c>
      <c r="Q7" s="2"/>
      <c r="R7" s="2"/>
      <c r="S7" s="2"/>
      <c r="T7" s="2"/>
    </row>
    <row r="8" spans="1:20" ht="20" customHeight="1" x14ac:dyDescent="0.35">
      <c r="A8" s="2"/>
      <c r="B8" s="33">
        <f>'Earned Value Management'!B9</f>
        <v>1.2</v>
      </c>
      <c r="C8" s="33" t="str">
        <f>'Earned Value Management'!C9</f>
        <v>Task 1.2</v>
      </c>
      <c r="D8" s="49">
        <f>'Earned Value Management'!D9</f>
        <v>350</v>
      </c>
      <c r="E8" s="38">
        <v>1</v>
      </c>
      <c r="F8" s="36">
        <v>1</v>
      </c>
      <c r="G8" s="36">
        <v>0.3</v>
      </c>
      <c r="H8" s="36">
        <v>0.05</v>
      </c>
      <c r="I8" s="36">
        <v>0</v>
      </c>
      <c r="J8" s="36">
        <v>0</v>
      </c>
      <c r="K8" s="36">
        <v>0</v>
      </c>
      <c r="L8" s="36">
        <v>0</v>
      </c>
      <c r="M8" s="36">
        <v>0</v>
      </c>
      <c r="N8" s="36">
        <v>0</v>
      </c>
      <c r="O8" s="36">
        <v>0</v>
      </c>
      <c r="P8" s="36">
        <v>0</v>
      </c>
      <c r="Q8" s="2"/>
      <c r="R8" s="2"/>
      <c r="S8" s="2"/>
      <c r="T8" s="2"/>
    </row>
    <row r="9" spans="1:20" ht="20" customHeight="1" x14ac:dyDescent="0.35">
      <c r="A9" s="2"/>
      <c r="B9" s="33">
        <f>'Earned Value Management'!B10</f>
        <v>1.3</v>
      </c>
      <c r="C9" s="33" t="str">
        <f>'Earned Value Management'!C10</f>
        <v>Task 1.3</v>
      </c>
      <c r="D9" s="49">
        <f>'Earned Value Management'!D10</f>
        <v>0</v>
      </c>
      <c r="E9" s="36">
        <v>0</v>
      </c>
      <c r="F9" s="36">
        <v>0</v>
      </c>
      <c r="G9" s="36">
        <v>0</v>
      </c>
      <c r="H9" s="36">
        <v>0</v>
      </c>
      <c r="I9" s="36">
        <v>0</v>
      </c>
      <c r="J9" s="36">
        <v>0</v>
      </c>
      <c r="K9" s="36">
        <v>0</v>
      </c>
      <c r="L9" s="36">
        <v>0</v>
      </c>
      <c r="M9" s="36">
        <v>0</v>
      </c>
      <c r="N9" s="36">
        <v>0</v>
      </c>
      <c r="O9" s="36">
        <v>0</v>
      </c>
      <c r="P9" s="36">
        <v>0</v>
      </c>
      <c r="Q9" s="2"/>
      <c r="R9" s="2"/>
      <c r="S9" s="2"/>
      <c r="T9" s="2"/>
    </row>
    <row r="10" spans="1:20" ht="20" customHeight="1" x14ac:dyDescent="0.35">
      <c r="A10" s="2"/>
      <c r="B10" s="33">
        <f>'Earned Value Management'!B11</f>
        <v>1.4</v>
      </c>
      <c r="C10" s="33" t="str">
        <f>'Earned Value Management'!C11</f>
        <v>Task 1.4</v>
      </c>
      <c r="D10" s="49">
        <f>'Earned Value Management'!D11</f>
        <v>0</v>
      </c>
      <c r="E10" s="36">
        <v>0</v>
      </c>
      <c r="F10" s="36">
        <v>0</v>
      </c>
      <c r="G10" s="36">
        <v>0</v>
      </c>
      <c r="H10" s="36">
        <v>0</v>
      </c>
      <c r="I10" s="36">
        <v>0</v>
      </c>
      <c r="J10" s="36">
        <v>0</v>
      </c>
      <c r="K10" s="36">
        <v>0</v>
      </c>
      <c r="L10" s="36">
        <v>0</v>
      </c>
      <c r="M10" s="36">
        <v>0</v>
      </c>
      <c r="N10" s="36">
        <v>0</v>
      </c>
      <c r="O10" s="36">
        <v>0</v>
      </c>
      <c r="P10" s="36">
        <v>0</v>
      </c>
      <c r="Q10" s="2"/>
      <c r="R10" s="2"/>
      <c r="S10" s="2"/>
      <c r="T10" s="2"/>
    </row>
    <row r="11" spans="1:20" ht="20" customHeight="1" x14ac:dyDescent="0.35">
      <c r="A11" s="2"/>
      <c r="B11" s="33">
        <f>'Earned Value Management'!B12</f>
        <v>2.1</v>
      </c>
      <c r="C11" s="33" t="str">
        <f>'Earned Value Management'!C12</f>
        <v>Task 2.1</v>
      </c>
      <c r="D11" s="49">
        <f>'Earned Value Management'!D12</f>
        <v>0</v>
      </c>
      <c r="E11" s="37">
        <v>0</v>
      </c>
      <c r="F11" s="37">
        <v>0</v>
      </c>
      <c r="G11" s="37">
        <v>0</v>
      </c>
      <c r="H11" s="37">
        <v>0</v>
      </c>
      <c r="I11" s="37">
        <v>0</v>
      </c>
      <c r="J11" s="37">
        <v>0</v>
      </c>
      <c r="K11" s="37">
        <v>0</v>
      </c>
      <c r="L11" s="37">
        <v>0</v>
      </c>
      <c r="M11" s="37">
        <v>0</v>
      </c>
      <c r="N11" s="37">
        <v>0</v>
      </c>
      <c r="O11" s="37">
        <v>0</v>
      </c>
      <c r="P11" s="37">
        <v>0</v>
      </c>
      <c r="Q11" s="2"/>
      <c r="R11" s="2"/>
      <c r="S11" s="2"/>
      <c r="T11" s="2"/>
    </row>
    <row r="12" spans="1:20" ht="20" customHeight="1" x14ac:dyDescent="0.35">
      <c r="A12" s="2"/>
      <c r="B12" s="33">
        <f>'Earned Value Management'!B13</f>
        <v>2.2000000000000002</v>
      </c>
      <c r="C12" s="33" t="str">
        <f>'Earned Value Management'!C13</f>
        <v>Task 2.2</v>
      </c>
      <c r="D12" s="49">
        <f>'Earned Value Management'!D13</f>
        <v>0</v>
      </c>
      <c r="E12" s="37">
        <v>0</v>
      </c>
      <c r="F12" s="37">
        <v>0</v>
      </c>
      <c r="G12" s="37">
        <v>0</v>
      </c>
      <c r="H12" s="37">
        <v>0</v>
      </c>
      <c r="I12" s="37">
        <v>0</v>
      </c>
      <c r="J12" s="37">
        <v>0</v>
      </c>
      <c r="K12" s="37">
        <v>0</v>
      </c>
      <c r="L12" s="37">
        <v>0</v>
      </c>
      <c r="M12" s="37">
        <v>0</v>
      </c>
      <c r="N12" s="37">
        <v>0</v>
      </c>
      <c r="O12" s="37">
        <v>0</v>
      </c>
      <c r="P12" s="37">
        <v>0</v>
      </c>
      <c r="Q12" s="2"/>
      <c r="R12" s="2"/>
      <c r="S12" s="2"/>
      <c r="T12" s="2"/>
    </row>
    <row r="13" spans="1:20" ht="20" customHeight="1" x14ac:dyDescent="0.35">
      <c r="A13" s="2"/>
      <c r="B13" s="33">
        <f>'Earned Value Management'!B14</f>
        <v>2.2999999999999998</v>
      </c>
      <c r="C13" s="33" t="str">
        <f>'Earned Value Management'!C14</f>
        <v>Task 2.3</v>
      </c>
      <c r="D13" s="49">
        <f>'Earned Value Management'!D14</f>
        <v>0</v>
      </c>
      <c r="E13" s="37">
        <v>0</v>
      </c>
      <c r="F13" s="37">
        <v>0</v>
      </c>
      <c r="G13" s="37">
        <v>0</v>
      </c>
      <c r="H13" s="37">
        <v>0</v>
      </c>
      <c r="I13" s="37">
        <v>0</v>
      </c>
      <c r="J13" s="37">
        <v>0</v>
      </c>
      <c r="K13" s="37">
        <v>0</v>
      </c>
      <c r="L13" s="37">
        <v>0</v>
      </c>
      <c r="M13" s="37">
        <v>0</v>
      </c>
      <c r="N13" s="37">
        <v>0</v>
      </c>
      <c r="O13" s="37">
        <v>0</v>
      </c>
      <c r="P13" s="37">
        <v>0</v>
      </c>
      <c r="Q13" s="2"/>
      <c r="R13" s="2"/>
      <c r="S13" s="2"/>
      <c r="T13" s="2"/>
    </row>
    <row r="14" spans="1:20" ht="20" customHeight="1" x14ac:dyDescent="0.35">
      <c r="A14" s="2"/>
      <c r="B14" s="33">
        <f>'Earned Value Management'!B15</f>
        <v>2.4</v>
      </c>
      <c r="C14" s="33" t="str">
        <f>'Earned Value Management'!C15</f>
        <v>Task 2.4</v>
      </c>
      <c r="D14" s="49">
        <f>'Earned Value Management'!D15</f>
        <v>0</v>
      </c>
      <c r="E14" s="37">
        <v>0</v>
      </c>
      <c r="F14" s="37">
        <v>0</v>
      </c>
      <c r="G14" s="37">
        <v>0</v>
      </c>
      <c r="H14" s="37">
        <v>0</v>
      </c>
      <c r="I14" s="37">
        <v>0</v>
      </c>
      <c r="J14" s="37">
        <v>0</v>
      </c>
      <c r="K14" s="37">
        <v>0</v>
      </c>
      <c r="L14" s="37">
        <v>0</v>
      </c>
      <c r="M14" s="37">
        <v>0</v>
      </c>
      <c r="N14" s="37">
        <v>0</v>
      </c>
      <c r="O14" s="37">
        <v>0</v>
      </c>
      <c r="P14" s="37">
        <v>0</v>
      </c>
      <c r="Q14" s="2"/>
      <c r="R14" s="2"/>
      <c r="S14" s="2"/>
      <c r="T14" s="2"/>
    </row>
    <row r="15" spans="1:20" ht="20" customHeight="1" x14ac:dyDescent="0.35">
      <c r="A15" s="3"/>
      <c r="B15" s="33">
        <f>'Earned Value Management'!B16</f>
        <v>2.5</v>
      </c>
      <c r="C15" s="33" t="str">
        <f>'Earned Value Management'!C16</f>
        <v>Task 2.5</v>
      </c>
      <c r="D15" s="49">
        <f>'Earned Value Management'!D16</f>
        <v>0</v>
      </c>
      <c r="E15" s="37">
        <v>0</v>
      </c>
      <c r="F15" s="37">
        <v>0</v>
      </c>
      <c r="G15" s="37">
        <v>0</v>
      </c>
      <c r="H15" s="37">
        <v>0</v>
      </c>
      <c r="I15" s="37">
        <v>0</v>
      </c>
      <c r="J15" s="37">
        <v>0</v>
      </c>
      <c r="K15" s="37">
        <v>0</v>
      </c>
      <c r="L15" s="37">
        <v>0</v>
      </c>
      <c r="M15" s="37">
        <v>0</v>
      </c>
      <c r="N15" s="37">
        <v>0</v>
      </c>
      <c r="O15" s="37">
        <v>0</v>
      </c>
      <c r="P15" s="37">
        <v>0</v>
      </c>
      <c r="Q15" s="2"/>
      <c r="R15" s="2"/>
      <c r="S15" s="2"/>
      <c r="T15" s="2"/>
    </row>
    <row r="16" spans="1:20" ht="20" customHeight="1" x14ac:dyDescent="0.35">
      <c r="A16" s="3"/>
      <c r="B16" s="33">
        <f>'Earned Value Management'!B17</f>
        <v>3.1</v>
      </c>
      <c r="C16" s="33" t="str">
        <f>'Earned Value Management'!C17</f>
        <v>Task 3.1</v>
      </c>
      <c r="D16" s="49">
        <f>'Earned Value Management'!D17</f>
        <v>0</v>
      </c>
      <c r="E16" s="37">
        <v>0</v>
      </c>
      <c r="F16" s="37">
        <v>0</v>
      </c>
      <c r="G16" s="37">
        <v>0</v>
      </c>
      <c r="H16" s="37">
        <v>0</v>
      </c>
      <c r="I16" s="37">
        <v>0</v>
      </c>
      <c r="J16" s="37">
        <v>0</v>
      </c>
      <c r="K16" s="37">
        <v>0</v>
      </c>
      <c r="L16" s="37">
        <v>0</v>
      </c>
      <c r="M16" s="37">
        <v>0</v>
      </c>
      <c r="N16" s="37">
        <v>0</v>
      </c>
      <c r="O16" s="37">
        <v>0</v>
      </c>
      <c r="P16" s="37">
        <v>0</v>
      </c>
      <c r="Q16" s="2"/>
      <c r="R16" s="2"/>
      <c r="S16" s="2"/>
      <c r="T16" s="2"/>
    </row>
    <row r="17" spans="1:20" ht="20" customHeight="1" x14ac:dyDescent="0.35">
      <c r="A17" s="3"/>
      <c r="B17" s="33">
        <f>'Earned Value Management'!B18</f>
        <v>3.2</v>
      </c>
      <c r="C17" s="33" t="str">
        <f>'Earned Value Management'!C18</f>
        <v>Task 3.2</v>
      </c>
      <c r="D17" s="49">
        <f>'Earned Value Management'!D18</f>
        <v>0</v>
      </c>
      <c r="E17" s="37">
        <v>0</v>
      </c>
      <c r="F17" s="37">
        <v>0</v>
      </c>
      <c r="G17" s="37">
        <v>0</v>
      </c>
      <c r="H17" s="37">
        <v>0</v>
      </c>
      <c r="I17" s="37">
        <v>0</v>
      </c>
      <c r="J17" s="37">
        <v>0</v>
      </c>
      <c r="K17" s="37">
        <v>0</v>
      </c>
      <c r="L17" s="37">
        <v>0</v>
      </c>
      <c r="M17" s="37">
        <v>0</v>
      </c>
      <c r="N17" s="37">
        <v>0</v>
      </c>
      <c r="O17" s="37">
        <v>0</v>
      </c>
      <c r="P17" s="37">
        <v>0</v>
      </c>
      <c r="Q17" s="2"/>
      <c r="R17" s="2"/>
      <c r="S17" s="2"/>
      <c r="T17" s="2"/>
    </row>
    <row r="18" spans="1:20" ht="20" customHeight="1" x14ac:dyDescent="0.35">
      <c r="A18" s="3"/>
      <c r="B18" s="33">
        <f>'Earned Value Management'!B19</f>
        <v>3.3</v>
      </c>
      <c r="C18" s="33" t="str">
        <f>'Earned Value Management'!C19</f>
        <v>Task 3.3</v>
      </c>
      <c r="D18" s="49">
        <f>'Earned Value Management'!D19</f>
        <v>0</v>
      </c>
      <c r="E18" s="37">
        <v>0</v>
      </c>
      <c r="F18" s="37">
        <v>0</v>
      </c>
      <c r="G18" s="37">
        <v>0</v>
      </c>
      <c r="H18" s="37">
        <v>0</v>
      </c>
      <c r="I18" s="37">
        <v>0</v>
      </c>
      <c r="J18" s="37">
        <v>0</v>
      </c>
      <c r="K18" s="37">
        <v>0</v>
      </c>
      <c r="L18" s="37">
        <v>0</v>
      </c>
      <c r="M18" s="37">
        <v>0</v>
      </c>
      <c r="N18" s="37">
        <v>0</v>
      </c>
      <c r="O18" s="37">
        <v>0</v>
      </c>
      <c r="P18" s="37">
        <v>0</v>
      </c>
      <c r="Q18" s="2"/>
      <c r="R18" s="2"/>
      <c r="S18" s="2"/>
      <c r="T18" s="2"/>
    </row>
    <row r="19" spans="1:20" ht="20" customHeight="1" x14ac:dyDescent="0.35">
      <c r="A19" s="2"/>
      <c r="B19" s="33">
        <f>'Earned Value Management'!B20</f>
        <v>3.4</v>
      </c>
      <c r="C19" s="33" t="str">
        <f>'Earned Value Management'!C20</f>
        <v>Task 3.4</v>
      </c>
      <c r="D19" s="49">
        <f>'Earned Value Management'!D20</f>
        <v>0</v>
      </c>
      <c r="E19" s="37">
        <v>0</v>
      </c>
      <c r="F19" s="37">
        <v>0</v>
      </c>
      <c r="G19" s="37">
        <v>0</v>
      </c>
      <c r="H19" s="37">
        <v>0</v>
      </c>
      <c r="I19" s="37">
        <v>0</v>
      </c>
      <c r="J19" s="37">
        <v>0</v>
      </c>
      <c r="K19" s="37">
        <v>0</v>
      </c>
      <c r="L19" s="37">
        <v>0</v>
      </c>
      <c r="M19" s="37">
        <v>0</v>
      </c>
      <c r="N19" s="37">
        <v>0</v>
      </c>
      <c r="O19" s="37">
        <v>0</v>
      </c>
      <c r="P19" s="37">
        <v>0</v>
      </c>
      <c r="Q19" s="2"/>
      <c r="R19" s="2"/>
      <c r="S19" s="2"/>
      <c r="T19" s="2"/>
    </row>
    <row r="20" spans="1:20" ht="20" customHeight="1" x14ac:dyDescent="0.35">
      <c r="A20" s="2"/>
      <c r="B20" s="33">
        <f>'Earned Value Management'!B21</f>
        <v>3.5</v>
      </c>
      <c r="C20" s="33" t="str">
        <f>'Earned Value Management'!C21</f>
        <v>Task 3.5</v>
      </c>
      <c r="D20" s="49">
        <f>'Earned Value Management'!D21</f>
        <v>0</v>
      </c>
      <c r="E20" s="37">
        <v>0</v>
      </c>
      <c r="F20" s="37">
        <v>0</v>
      </c>
      <c r="G20" s="37">
        <v>0</v>
      </c>
      <c r="H20" s="37">
        <v>0</v>
      </c>
      <c r="I20" s="37">
        <v>0</v>
      </c>
      <c r="J20" s="37">
        <v>0</v>
      </c>
      <c r="K20" s="37">
        <v>0</v>
      </c>
      <c r="L20" s="37">
        <v>0</v>
      </c>
      <c r="M20" s="37">
        <v>0</v>
      </c>
      <c r="N20" s="37">
        <v>0</v>
      </c>
      <c r="O20" s="37">
        <v>0</v>
      </c>
      <c r="P20" s="37">
        <v>0</v>
      </c>
      <c r="Q20" s="2"/>
      <c r="R20" s="2"/>
      <c r="S20" s="2"/>
      <c r="T20" s="2"/>
    </row>
    <row r="21" spans="1:20" ht="20" customHeight="1" x14ac:dyDescent="0.35">
      <c r="A21" s="3"/>
      <c r="B21" s="33">
        <f>'Earned Value Management'!B22</f>
        <v>3.6</v>
      </c>
      <c r="C21" s="33" t="str">
        <f>'Earned Value Management'!C22</f>
        <v>Task 3.6</v>
      </c>
      <c r="D21" s="49">
        <f>'Earned Value Management'!D22</f>
        <v>0</v>
      </c>
      <c r="E21" s="37">
        <v>0</v>
      </c>
      <c r="F21" s="37">
        <v>0</v>
      </c>
      <c r="G21" s="37">
        <v>0</v>
      </c>
      <c r="H21" s="37">
        <v>0</v>
      </c>
      <c r="I21" s="37">
        <v>0</v>
      </c>
      <c r="J21" s="37">
        <v>0</v>
      </c>
      <c r="K21" s="37">
        <v>0</v>
      </c>
      <c r="L21" s="37">
        <v>0</v>
      </c>
      <c r="M21" s="37">
        <v>0</v>
      </c>
      <c r="N21" s="37">
        <v>0</v>
      </c>
      <c r="O21" s="37">
        <v>0</v>
      </c>
      <c r="P21" s="37">
        <v>0</v>
      </c>
      <c r="Q21" s="2"/>
      <c r="R21" s="2"/>
      <c r="S21" s="2"/>
      <c r="T21" s="2"/>
    </row>
    <row r="22" spans="1:20" ht="20" customHeight="1" x14ac:dyDescent="0.35">
      <c r="A22" s="3"/>
      <c r="B22" s="33">
        <f>'Earned Value Management'!B23</f>
        <v>3.7</v>
      </c>
      <c r="C22" s="33" t="str">
        <f>'Earned Value Management'!C23</f>
        <v>Task 3.7</v>
      </c>
      <c r="D22" s="49">
        <f>'Earned Value Management'!D23</f>
        <v>0</v>
      </c>
      <c r="E22" s="37">
        <v>0</v>
      </c>
      <c r="F22" s="37">
        <v>0</v>
      </c>
      <c r="G22" s="37">
        <v>0</v>
      </c>
      <c r="H22" s="37">
        <v>0</v>
      </c>
      <c r="I22" s="37">
        <v>0</v>
      </c>
      <c r="J22" s="37">
        <v>0</v>
      </c>
      <c r="K22" s="37">
        <v>0</v>
      </c>
      <c r="L22" s="37">
        <v>0</v>
      </c>
      <c r="M22" s="37">
        <v>0</v>
      </c>
      <c r="N22" s="37">
        <v>0</v>
      </c>
      <c r="O22" s="37">
        <v>0</v>
      </c>
      <c r="P22" s="37">
        <v>0</v>
      </c>
      <c r="Q22" s="2"/>
      <c r="R22" s="2"/>
      <c r="S22" s="2"/>
      <c r="T22" s="2"/>
    </row>
    <row r="23" spans="1:20" ht="20" customHeight="1" x14ac:dyDescent="0.35">
      <c r="A23" s="3"/>
      <c r="B23" s="33">
        <f>'Earned Value Management'!B24</f>
        <v>4.0999999999999996</v>
      </c>
      <c r="C23" s="33" t="str">
        <f>'Earned Value Management'!C24</f>
        <v>Task 4.1</v>
      </c>
      <c r="D23" s="49">
        <f>'Earned Value Management'!D24</f>
        <v>0</v>
      </c>
      <c r="E23" s="37">
        <v>0</v>
      </c>
      <c r="F23" s="37">
        <v>0</v>
      </c>
      <c r="G23" s="37">
        <v>0</v>
      </c>
      <c r="H23" s="37">
        <v>0</v>
      </c>
      <c r="I23" s="37">
        <v>0</v>
      </c>
      <c r="J23" s="37">
        <v>0</v>
      </c>
      <c r="K23" s="37">
        <v>0</v>
      </c>
      <c r="L23" s="37">
        <v>0</v>
      </c>
      <c r="M23" s="37">
        <v>0</v>
      </c>
      <c r="N23" s="37">
        <v>0</v>
      </c>
      <c r="O23" s="37">
        <v>0</v>
      </c>
      <c r="P23" s="37">
        <v>0</v>
      </c>
      <c r="Q23" s="2"/>
      <c r="R23" s="2"/>
      <c r="S23" s="2"/>
      <c r="T23" s="2"/>
    </row>
    <row r="24" spans="1:20" ht="20" customHeight="1" x14ac:dyDescent="0.35">
      <c r="A24" s="3"/>
      <c r="B24" s="33">
        <f>'Earned Value Management'!B25</f>
        <v>4.2</v>
      </c>
      <c r="C24" s="33" t="str">
        <f>'Earned Value Management'!C25</f>
        <v>Task 4.2</v>
      </c>
      <c r="D24" s="49">
        <f>'Earned Value Management'!D25</f>
        <v>0</v>
      </c>
      <c r="E24" s="37">
        <v>0</v>
      </c>
      <c r="F24" s="37">
        <v>0</v>
      </c>
      <c r="G24" s="37">
        <v>0</v>
      </c>
      <c r="H24" s="37">
        <v>0</v>
      </c>
      <c r="I24" s="37">
        <v>0</v>
      </c>
      <c r="J24" s="37">
        <v>0</v>
      </c>
      <c r="K24" s="37">
        <v>0</v>
      </c>
      <c r="L24" s="37">
        <v>0</v>
      </c>
      <c r="M24" s="37">
        <v>0</v>
      </c>
      <c r="N24" s="37">
        <v>0</v>
      </c>
      <c r="O24" s="37">
        <v>0</v>
      </c>
      <c r="P24" s="37">
        <v>0</v>
      </c>
      <c r="Q24" s="2"/>
      <c r="R24" s="2"/>
      <c r="S24" s="2"/>
      <c r="T24" s="2"/>
    </row>
    <row r="25" spans="1:20" ht="20" customHeight="1" x14ac:dyDescent="0.35">
      <c r="A25" s="3"/>
      <c r="B25" s="33">
        <f>'Earned Value Management'!B26</f>
        <v>4.3</v>
      </c>
      <c r="C25" s="33" t="str">
        <f>'Earned Value Management'!C26</f>
        <v>Task 4.3</v>
      </c>
      <c r="D25" s="49">
        <f>'Earned Value Management'!D26</f>
        <v>0</v>
      </c>
      <c r="E25" s="37">
        <v>0</v>
      </c>
      <c r="F25" s="37">
        <v>0</v>
      </c>
      <c r="G25" s="37">
        <v>0</v>
      </c>
      <c r="H25" s="37">
        <v>0</v>
      </c>
      <c r="I25" s="37">
        <v>0</v>
      </c>
      <c r="J25" s="37">
        <v>0</v>
      </c>
      <c r="K25" s="37">
        <v>0</v>
      </c>
      <c r="L25" s="37">
        <v>0</v>
      </c>
      <c r="M25" s="37">
        <v>0</v>
      </c>
      <c r="N25" s="37">
        <v>0</v>
      </c>
      <c r="O25" s="37">
        <v>0</v>
      </c>
      <c r="P25" s="37">
        <v>0</v>
      </c>
      <c r="Q25" s="2"/>
      <c r="R25" s="2"/>
      <c r="S25" s="2"/>
      <c r="T25" s="2"/>
    </row>
    <row r="26" spans="1:20" ht="20" customHeight="1" x14ac:dyDescent="0.35">
      <c r="A26" s="3"/>
      <c r="B26" s="33">
        <f>'Earned Value Management'!B27</f>
        <v>4.4000000000000004</v>
      </c>
      <c r="C26" s="33" t="str">
        <f>'Earned Value Management'!C27</f>
        <v>Task 4.4</v>
      </c>
      <c r="D26" s="49">
        <f>'Earned Value Management'!D27</f>
        <v>0</v>
      </c>
      <c r="E26" s="37">
        <v>0</v>
      </c>
      <c r="F26" s="37">
        <v>0</v>
      </c>
      <c r="G26" s="37">
        <v>0</v>
      </c>
      <c r="H26" s="37">
        <v>0</v>
      </c>
      <c r="I26" s="37">
        <v>0</v>
      </c>
      <c r="J26" s="37">
        <v>0</v>
      </c>
      <c r="K26" s="37">
        <v>0</v>
      </c>
      <c r="L26" s="37">
        <v>0</v>
      </c>
      <c r="M26" s="37">
        <v>0</v>
      </c>
      <c r="N26" s="37">
        <v>0</v>
      </c>
      <c r="O26" s="37">
        <v>0</v>
      </c>
      <c r="P26" s="37">
        <v>0</v>
      </c>
      <c r="Q26" s="2"/>
      <c r="R26" s="2"/>
      <c r="S26" s="2"/>
      <c r="T26" s="2"/>
    </row>
    <row r="27" spans="1:20" ht="22" customHeight="1" x14ac:dyDescent="0.35">
      <c r="A27" s="2"/>
      <c r="B27" s="14" t="s">
        <v>9</v>
      </c>
      <c r="C27" s="15" t="s">
        <v>14</v>
      </c>
      <c r="D27" s="21"/>
      <c r="E27" s="50">
        <f t="shared" ref="E27:J27" si="0">SUMPRODUCT(E7:E26,$D$7:$D$26)</f>
        <v>1356.4</v>
      </c>
      <c r="F27" s="50">
        <f t="shared" si="0"/>
        <v>1230.5999999999999</v>
      </c>
      <c r="G27" s="50">
        <f t="shared" si="0"/>
        <v>1363</v>
      </c>
      <c r="H27" s="50">
        <f t="shared" si="0"/>
        <v>520.70000000000005</v>
      </c>
      <c r="I27" s="50">
        <f t="shared" si="0"/>
        <v>125.80000000000001</v>
      </c>
      <c r="J27" s="50">
        <f t="shared" si="0"/>
        <v>125.80000000000001</v>
      </c>
      <c r="K27" s="50">
        <f t="shared" ref="K27:P27" si="1">SUMPRODUCT(K7:K26,$D$7:$D$26)</f>
        <v>125.80000000000001</v>
      </c>
      <c r="L27" s="50">
        <f t="shared" si="1"/>
        <v>125.80000000000001</v>
      </c>
      <c r="M27" s="50">
        <f t="shared" si="1"/>
        <v>125.80000000000001</v>
      </c>
      <c r="N27" s="50">
        <f t="shared" si="1"/>
        <v>125.80000000000001</v>
      </c>
      <c r="O27" s="50">
        <f t="shared" si="1"/>
        <v>125.80000000000001</v>
      </c>
      <c r="P27" s="50">
        <f t="shared" si="1"/>
        <v>125.80000000000001</v>
      </c>
      <c r="Q27" s="2"/>
      <c r="R27" s="2"/>
      <c r="S27" s="2"/>
      <c r="T27" s="2"/>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sheetData>
  <mergeCells count="9">
    <mergeCell ref="C3:F3"/>
    <mergeCell ref="H3:J3"/>
    <mergeCell ref="L3:M3"/>
    <mergeCell ref="O3:P3"/>
    <mergeCell ref="B5:B6"/>
    <mergeCell ref="C5:C6"/>
    <mergeCell ref="D5:D6"/>
    <mergeCell ref="E5:P5"/>
    <mergeCell ref="B4:F4"/>
  </mergeCells>
  <conditionalFormatting sqref="E7:P26">
    <cfRule type="dataBar" priority="1">
      <dataBar>
        <cfvo type="min"/>
        <cfvo type="max"/>
        <color theme="4" tint="0.39997558519241921"/>
      </dataBar>
      <extLst>
        <ext xmlns:x14="http://schemas.microsoft.com/office/spreadsheetml/2009/9/main" uri="{B025F937-C7B1-47D3-B67F-A62EFF666E3E}">
          <x14:id>{B25C2937-8A00-B84E-9CA9-0789DD620B98}</x14:id>
        </ext>
      </extLst>
    </cfRule>
  </conditionalFormatting>
  <pageMargins left="0.75" right="0.75" top="1" bottom="1" header="0.5" footer="0.5"/>
  <pageSetup orientation="portrait" horizontalDpi="4294967292" verticalDpi="4294967292"/>
  <headerFooter>
    <oddHeader>&amp;C&amp;"Calibri,Regular"&amp;K000000Gantt Chart_x000D_</oddHeader>
  </headerFooter>
  <ignoredErrors>
    <ignoredError sqref="E27:P27" formulaRange="1"/>
  </ignoredErrors>
  <extLst>
    <ext xmlns:x14="http://schemas.microsoft.com/office/spreadsheetml/2009/9/main" uri="{78C0D931-6437-407d-A8EE-F0AAD7539E65}">
      <x14:conditionalFormattings>
        <x14:conditionalFormatting xmlns:xm="http://schemas.microsoft.com/office/excel/2006/main">
          <x14:cfRule type="dataBar" id="{B25C2937-8A00-B84E-9CA9-0789DD620B98}">
            <x14:dataBar minLength="0" maxLength="100">
              <x14:cfvo type="autoMin"/>
              <x14:cfvo type="autoMax"/>
              <x14:negativeFillColor theme="6"/>
              <x14:axisColor rgb="FF000000"/>
            </x14:dataBar>
          </x14:cfRule>
          <xm:sqref>E7:P26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2E9-D56E-4AC5-B2BD-3FC3CE005A13}">
  <sheetPr>
    <tabColor theme="1"/>
  </sheetPr>
  <dimension ref="B2"/>
  <sheetViews>
    <sheetView showGridLines="0" workbookViewId="0">
      <selection activeCell="W52" sqref="W52:W53"/>
    </sheetView>
  </sheetViews>
  <sheetFormatPr defaultColWidth="10.83203125" defaultRowHeight="14.5" x14ac:dyDescent="0.35"/>
  <cols>
    <col min="1" max="1" width="3.33203125" style="55" customWidth="1"/>
    <col min="2" max="2" width="88.33203125" style="55" customWidth="1"/>
    <col min="3" max="16384" width="10.83203125" style="55"/>
  </cols>
  <sheetData>
    <row r="2" spans="2:2" ht="93" x14ac:dyDescent="0.35">
      <c r="B2" s="5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Earned Value Management</vt:lpstr>
      <vt:lpstr>Actual Cost Worksheet</vt:lpstr>
      <vt:lpstr>Earned Value Worksheet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2015-02-24T20:54:23Z</dcterms:created>
  <dcterms:modified xsi:type="dcterms:W3CDTF">2021-03-22T20:57:16Z</dcterms:modified>
</cp:coreProperties>
</file>