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VLookup/"/>
    </mc:Choice>
  </mc:AlternateContent>
  <xr:revisionPtr revIDLastSave="0" documentId="8_{66BACACA-607C-41BF-B649-0400F002DAA7}" xr6:coauthVersionLast="46" xr6:coauthVersionMax="46" xr10:uidLastSave="{00000000-0000-0000-0000-000000000000}"/>
  <bookViews>
    <workbookView xWindow="-110" yWindow="-110" windowWidth="38620" windowHeight="21220" xr2:uid="{00000000-000D-0000-FFFF-FFFF00000000}"/>
  </bookViews>
  <sheets>
    <sheet name="VLOOKUP Exact Match" sheetId="1" r:id="rId1"/>
    <sheet name="VLOOKUP Approximate Match" sheetId="2" r:id="rId2"/>
    <sheet name="VLOOKUP Classify Data" sheetId="4" r:id="rId3"/>
    <sheet name="VLOOKUP Join Data1" sheetId="5" r:id="rId4"/>
    <sheet name="VLOOKUP Join Data 2" sheetId="6" r:id="rId5"/>
    <sheet name="VLOOKUP IFERROR" sheetId="8" r:id="rId6"/>
    <sheet name="VLOOKUP Copy Formula" sheetId="7" r:id="rId7"/>
    <sheet name="VLOOKUP with wildcard" sheetId="9" r:id="rId8"/>
    <sheet name="Export_PayToDate" sheetId="10" r:id="rId9"/>
    <sheet name="VLOOKUP Duplicate Values" sheetId="12" r:id="rId10"/>
    <sheet name="VLOOKUP Self-Contained" sheetId="13" r:id="rId11"/>
    <sheet name="Explanation" sheetId="3" r:id="rId12"/>
    <sheet name="-Disclaimer-" sheetId="14" r:id="rId13"/>
  </sheets>
  <definedNames>
    <definedName name="Data">'VLOOKUP Classify Data'!$B$2:$D$56</definedName>
    <definedName name="Dept_table">'VLOOKUP Classify Data'!$G$9:$H$15</definedName>
    <definedName name="Employee_data">'VLOOKUP Join Data 2'!$B$3:$G$56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3" l="1"/>
  <c r="A11" i="12"/>
  <c r="A14" i="12"/>
  <c r="A7" i="12"/>
  <c r="A12" i="12"/>
  <c r="A5" i="12"/>
  <c r="A13" i="12"/>
  <c r="A8" i="12"/>
  <c r="A9" i="12"/>
  <c r="A2" i="12"/>
  <c r="A3" i="12"/>
  <c r="A15" i="12"/>
  <c r="A6" i="12"/>
  <c r="A4" i="12"/>
  <c r="A10" i="12"/>
  <c r="E3" i="9"/>
  <c r="B3" i="10"/>
  <c r="B4" i="10" s="1"/>
  <c r="B5" i="10" s="1"/>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F4" i="1"/>
  <c r="F3" i="8"/>
  <c r="F8"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E3" i="7"/>
  <c r="G3" i="12" l="1"/>
  <c r="F5" i="5"/>
  <c r="G5" i="5"/>
  <c r="H5" i="5"/>
  <c r="I5" i="5"/>
  <c r="J5" i="5"/>
  <c r="G21" i="5"/>
  <c r="H21" i="5"/>
  <c r="I21" i="5"/>
  <c r="J21" i="5"/>
  <c r="G50" i="5"/>
  <c r="H50" i="5"/>
  <c r="I50" i="5"/>
  <c r="J50" i="5"/>
  <c r="G4" i="5"/>
  <c r="H4" i="5"/>
  <c r="I4" i="5"/>
  <c r="J4" i="5"/>
  <c r="F3" i="5"/>
  <c r="G3" i="5"/>
  <c r="H3" i="5"/>
  <c r="I3" i="5"/>
  <c r="J3" i="5"/>
  <c r="G39" i="5"/>
  <c r="H39" i="5"/>
  <c r="I39" i="5"/>
  <c r="J39" i="5"/>
  <c r="G38" i="5"/>
  <c r="H38" i="5"/>
  <c r="I38" i="5"/>
  <c r="J38" i="5"/>
  <c r="G45" i="5"/>
  <c r="H45" i="5"/>
  <c r="I45" i="5"/>
  <c r="J45" i="5"/>
  <c r="G18" i="5"/>
  <c r="H18" i="5"/>
  <c r="I18" i="5"/>
  <c r="J18" i="5"/>
  <c r="G44" i="5"/>
  <c r="H44" i="5"/>
  <c r="I44" i="5"/>
  <c r="J44" i="5"/>
  <c r="G28" i="5"/>
  <c r="H28" i="5"/>
  <c r="I28" i="5"/>
  <c r="J28" i="5"/>
  <c r="G47" i="5"/>
  <c r="H47" i="5"/>
  <c r="I47" i="5"/>
  <c r="J47" i="5"/>
  <c r="G8" i="5"/>
  <c r="H8" i="5"/>
  <c r="I8" i="5"/>
  <c r="J8" i="5"/>
  <c r="G54" i="5"/>
  <c r="H54" i="5"/>
  <c r="I54" i="5"/>
  <c r="J54" i="5"/>
  <c r="G32" i="5"/>
  <c r="H32" i="5"/>
  <c r="I32" i="5"/>
  <c r="J32" i="5"/>
  <c r="G43" i="5"/>
  <c r="H43" i="5"/>
  <c r="I43" i="5"/>
  <c r="J43" i="5"/>
  <c r="G14" i="5"/>
  <c r="H14" i="5"/>
  <c r="I14" i="5"/>
  <c r="J14" i="5"/>
  <c r="G23" i="5"/>
  <c r="H23" i="5"/>
  <c r="I23" i="5"/>
  <c r="J23" i="5"/>
  <c r="G30" i="5"/>
  <c r="H30" i="5"/>
  <c r="I30" i="5"/>
  <c r="J30" i="5"/>
  <c r="G31" i="5"/>
  <c r="H31" i="5"/>
  <c r="I31" i="5"/>
  <c r="J31" i="5"/>
  <c r="G7" i="5"/>
  <c r="H7" i="5"/>
  <c r="I7" i="5"/>
  <c r="J7" i="5"/>
  <c r="G26" i="5"/>
  <c r="H26" i="5"/>
  <c r="I26" i="5"/>
  <c r="J26" i="5"/>
  <c r="G13" i="5"/>
  <c r="H13" i="5"/>
  <c r="I13" i="5"/>
  <c r="J13" i="5"/>
  <c r="G24" i="5"/>
  <c r="H24" i="5"/>
  <c r="I24" i="5"/>
  <c r="J24" i="5"/>
  <c r="G16" i="5"/>
  <c r="H16" i="5"/>
  <c r="I16" i="5"/>
  <c r="J16" i="5"/>
  <c r="G53" i="5"/>
  <c r="H53" i="5"/>
  <c r="I53" i="5"/>
  <c r="J53" i="5"/>
  <c r="G52" i="5"/>
  <c r="H52" i="5"/>
  <c r="I52" i="5"/>
  <c r="J52" i="5"/>
  <c r="G41" i="5"/>
  <c r="H41" i="5"/>
  <c r="I41" i="5"/>
  <c r="J41" i="5"/>
  <c r="G51" i="5"/>
  <c r="H51" i="5"/>
  <c r="I51" i="5"/>
  <c r="J51" i="5"/>
  <c r="G12" i="5"/>
  <c r="H12" i="5"/>
  <c r="I12" i="5"/>
  <c r="J12" i="5"/>
  <c r="G22" i="5"/>
  <c r="H22" i="5"/>
  <c r="I22" i="5"/>
  <c r="J22" i="5"/>
  <c r="G34" i="5"/>
  <c r="H34" i="5"/>
  <c r="I34" i="5"/>
  <c r="J34" i="5"/>
  <c r="G19" i="5"/>
  <c r="H19" i="5"/>
  <c r="I19" i="5"/>
  <c r="J19" i="5"/>
  <c r="G42" i="5"/>
  <c r="H42" i="5"/>
  <c r="I42" i="5"/>
  <c r="J42" i="5"/>
  <c r="G29" i="5"/>
  <c r="H29" i="5"/>
  <c r="I29" i="5"/>
  <c r="J29" i="5"/>
  <c r="G9" i="5"/>
  <c r="H9" i="5"/>
  <c r="I9" i="5"/>
  <c r="J9" i="5"/>
  <c r="G33" i="5"/>
  <c r="H33" i="5"/>
  <c r="I33" i="5"/>
  <c r="J33" i="5"/>
  <c r="G56" i="5"/>
  <c r="H56" i="5"/>
  <c r="I56" i="5"/>
  <c r="J56" i="5"/>
  <c r="G40" i="5"/>
  <c r="H40" i="5"/>
  <c r="I40" i="5"/>
  <c r="J40" i="5"/>
  <c r="G46" i="5"/>
  <c r="H46" i="5"/>
  <c r="I46" i="5"/>
  <c r="J46" i="5"/>
  <c r="G27" i="5"/>
  <c r="H27" i="5"/>
  <c r="I27" i="5"/>
  <c r="J27" i="5"/>
  <c r="G20" i="5"/>
  <c r="H20" i="5"/>
  <c r="I20" i="5"/>
  <c r="J20" i="5"/>
  <c r="G10" i="5"/>
  <c r="H10" i="5"/>
  <c r="I10" i="5"/>
  <c r="J10" i="5"/>
  <c r="G48" i="5"/>
  <c r="H48" i="5"/>
  <c r="I48" i="5"/>
  <c r="J48" i="5"/>
  <c r="G11" i="5"/>
  <c r="H11" i="5"/>
  <c r="I11" i="5"/>
  <c r="J11" i="5"/>
  <c r="G17" i="5"/>
  <c r="H17" i="5"/>
  <c r="I17" i="5"/>
  <c r="J17" i="5"/>
  <c r="G6" i="5"/>
  <c r="H6" i="5"/>
  <c r="I6" i="5"/>
  <c r="J6" i="5"/>
  <c r="G35" i="5"/>
  <c r="H35" i="5"/>
  <c r="I35" i="5"/>
  <c r="J35" i="5"/>
  <c r="G25" i="5"/>
  <c r="H25" i="5"/>
  <c r="I25" i="5"/>
  <c r="J25" i="5"/>
  <c r="G55" i="5"/>
  <c r="H55" i="5"/>
  <c r="I55" i="5"/>
  <c r="J55" i="5"/>
  <c r="G49" i="5"/>
  <c r="H49" i="5"/>
  <c r="I49" i="5"/>
  <c r="J49" i="5"/>
  <c r="G37" i="5"/>
  <c r="H37" i="5"/>
  <c r="I37" i="5"/>
  <c r="J37" i="5"/>
  <c r="G15" i="5"/>
  <c r="H15" i="5"/>
  <c r="I15" i="5"/>
  <c r="J15" i="5"/>
  <c r="G36" i="5"/>
  <c r="H36" i="5"/>
  <c r="I36" i="5"/>
  <c r="J36" i="5"/>
  <c r="C5" i="6"/>
  <c r="C4" i="6"/>
  <c r="F7" i="7" s="1"/>
  <c r="E15" i="5"/>
  <c r="E37" i="5"/>
  <c r="E49" i="5"/>
  <c r="E55" i="5"/>
  <c r="E25" i="5"/>
  <c r="E35" i="5"/>
  <c r="E6" i="5"/>
  <c r="E17" i="5"/>
  <c r="E11" i="5"/>
  <c r="E48" i="5"/>
  <c r="E10" i="5"/>
  <c r="E20" i="5"/>
  <c r="E27" i="5"/>
  <c r="E46" i="5"/>
  <c r="E40" i="5"/>
  <c r="E56" i="5"/>
  <c r="E33" i="5"/>
  <c r="E9" i="5"/>
  <c r="E29" i="5"/>
  <c r="E42" i="5"/>
  <c r="E19" i="5"/>
  <c r="E34" i="5"/>
  <c r="E22" i="5"/>
  <c r="E12" i="5"/>
  <c r="E51" i="5"/>
  <c r="E41" i="5"/>
  <c r="E52" i="5"/>
  <c r="E53" i="5"/>
  <c r="E16" i="5"/>
  <c r="E24" i="5"/>
  <c r="E13" i="5"/>
  <c r="E26" i="5"/>
  <c r="E7" i="5"/>
  <c r="E31" i="5"/>
  <c r="E30" i="5"/>
  <c r="E23" i="5"/>
  <c r="E14" i="5"/>
  <c r="E43" i="5"/>
  <c r="E32" i="5"/>
  <c r="E54" i="5"/>
  <c r="E8" i="5"/>
  <c r="E47" i="5"/>
  <c r="E28" i="5"/>
  <c r="E44" i="5"/>
  <c r="E18" i="5"/>
  <c r="E45" i="5"/>
  <c r="E38" i="5"/>
  <c r="E39" i="5"/>
  <c r="E3" i="5"/>
  <c r="E4" i="5"/>
  <c r="E50" i="5"/>
  <c r="E21" i="5"/>
  <c r="E5" i="5"/>
  <c r="E36" i="5"/>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F6" i="2"/>
  <c r="C6" i="6" l="1"/>
  <c r="F4" i="7"/>
  <c r="F4" i="5"/>
  <c r="C7" i="6" l="1"/>
  <c r="F50" i="7"/>
  <c r="F6" i="5"/>
  <c r="C8" i="6" l="1"/>
  <c r="F24" i="7"/>
  <c r="F7" i="5"/>
  <c r="C9" i="6" l="1"/>
  <c r="F16" i="7"/>
  <c r="F8" i="5"/>
  <c r="C10" i="6" l="1"/>
  <c r="F39" i="7"/>
  <c r="F9" i="5"/>
  <c r="C11" i="6" l="1"/>
  <c r="F46" i="7"/>
  <c r="F10" i="5"/>
  <c r="C12" i="6" l="1"/>
  <c r="F48" i="7"/>
  <c r="F11" i="5"/>
  <c r="C13" i="6" l="1"/>
  <c r="F33" i="7"/>
  <c r="F12" i="5"/>
  <c r="C14" i="6" l="1"/>
  <c r="F26" i="7"/>
  <c r="F13" i="5"/>
  <c r="C15" i="6" l="1"/>
  <c r="F20" i="7"/>
  <c r="F14" i="5"/>
  <c r="C16" i="6" l="1"/>
  <c r="F56" i="7"/>
  <c r="F15" i="5"/>
  <c r="C17" i="6" l="1"/>
  <c r="F28" i="7"/>
  <c r="F16" i="5"/>
  <c r="C18" i="6" l="1"/>
  <c r="F49" i="7"/>
  <c r="F17" i="5"/>
  <c r="C19" i="6" l="1"/>
  <c r="F12" i="7"/>
  <c r="F18" i="5"/>
  <c r="C20" i="6" l="1"/>
  <c r="F36" i="7"/>
  <c r="F19" i="5"/>
  <c r="C21" i="6" l="1"/>
  <c r="F45" i="7"/>
  <c r="F20" i="5"/>
  <c r="C22" i="6" l="1"/>
  <c r="F5" i="7"/>
  <c r="F21" i="5"/>
  <c r="C23" i="6" l="1"/>
  <c r="F34" i="7"/>
  <c r="F22" i="5"/>
  <c r="C24" i="6" l="1"/>
  <c r="F21" i="7"/>
  <c r="F23" i="5"/>
  <c r="C25" i="6" l="1"/>
  <c r="F27" i="7"/>
  <c r="F24" i="5"/>
  <c r="C26" i="6" l="1"/>
  <c r="F52" i="7"/>
  <c r="F25" i="5"/>
  <c r="C27" i="6" l="1"/>
  <c r="F25" i="7"/>
  <c r="F26" i="5"/>
  <c r="C28" i="6" l="1"/>
  <c r="F44" i="7"/>
  <c r="F27" i="5"/>
  <c r="C29" i="6" l="1"/>
  <c r="F14" i="7"/>
  <c r="F28" i="5"/>
  <c r="C30" i="6" l="1"/>
  <c r="F38" i="7"/>
  <c r="F29" i="5"/>
  <c r="C31" i="6" l="1"/>
  <c r="F22" i="7"/>
  <c r="F30" i="5"/>
  <c r="C32" i="6" l="1"/>
  <c r="F23" i="7"/>
  <c r="F31" i="5"/>
  <c r="C33" i="6" l="1"/>
  <c r="F18" i="7"/>
  <c r="F32" i="5"/>
  <c r="C34" i="6" l="1"/>
  <c r="F40" i="7"/>
  <c r="F33" i="5"/>
  <c r="C35" i="6" l="1"/>
  <c r="F35" i="7"/>
  <c r="F34" i="5"/>
  <c r="C36" i="6" l="1"/>
  <c r="F51" i="7"/>
  <c r="F35" i="5"/>
  <c r="C37" i="6" l="1"/>
  <c r="F3" i="7"/>
  <c r="F36" i="5"/>
  <c r="C38" i="6" l="1"/>
  <c r="F55" i="7"/>
  <c r="F37" i="5"/>
  <c r="C39" i="6" l="1"/>
  <c r="F10" i="7"/>
  <c r="F38" i="5"/>
  <c r="C40" i="6" l="1"/>
  <c r="F9" i="7"/>
  <c r="F39" i="5"/>
  <c r="C41" i="6" l="1"/>
  <c r="F42" i="7"/>
  <c r="F40" i="5"/>
  <c r="C42" i="6" l="1"/>
  <c r="F31" i="7"/>
  <c r="F41" i="5"/>
  <c r="C43" i="6" l="1"/>
  <c r="F37" i="7"/>
  <c r="F42" i="5"/>
  <c r="C44" i="6" l="1"/>
  <c r="F19" i="7"/>
  <c r="F43" i="5"/>
  <c r="C45" i="6" l="1"/>
  <c r="F13" i="7"/>
  <c r="F44" i="5"/>
  <c r="C46" i="6" l="1"/>
  <c r="F11" i="7"/>
  <c r="F45" i="5"/>
  <c r="C47" i="6" l="1"/>
  <c r="F43" i="7"/>
  <c r="F46" i="5"/>
  <c r="C48" i="6" l="1"/>
  <c r="F15" i="7"/>
  <c r="F47" i="5"/>
  <c r="C49" i="6" l="1"/>
  <c r="F47" i="7"/>
  <c r="F48" i="5"/>
  <c r="C50" i="6" l="1"/>
  <c r="F54" i="7"/>
  <c r="F49" i="5"/>
  <c r="C51" i="6" l="1"/>
  <c r="F6" i="7"/>
  <c r="F50" i="5"/>
  <c r="C52" i="6" l="1"/>
  <c r="F32" i="7"/>
  <c r="F51" i="5"/>
  <c r="C53" i="6" l="1"/>
  <c r="F30" i="7"/>
  <c r="F52" i="5"/>
  <c r="C54" i="6" l="1"/>
  <c r="F29" i="7"/>
  <c r="F53" i="5"/>
  <c r="C55" i="6" l="1"/>
  <c r="F17" i="7"/>
  <c r="F54" i="5"/>
  <c r="C56" i="6" l="1"/>
  <c r="F53" i="7"/>
  <c r="F55" i="5"/>
  <c r="F41" i="7" l="1"/>
  <c r="F56" i="5"/>
</calcChain>
</file>

<file path=xl/sharedStrings.xml><?xml version="1.0" encoding="utf-8"?>
<sst xmlns="http://schemas.openxmlformats.org/spreadsheetml/2006/main" count="1197" uniqueCount="177">
  <si>
    <t>Department</t>
  </si>
  <si>
    <t>Salary</t>
  </si>
  <si>
    <t>Harrison Johnson</t>
  </si>
  <si>
    <t xml:space="preserve">IT </t>
  </si>
  <si>
    <t>Name</t>
  </si>
  <si>
    <t>Allie Brown</t>
  </si>
  <si>
    <t>Research</t>
  </si>
  <si>
    <t>Dane Duckworth</t>
  </si>
  <si>
    <t>HR</t>
  </si>
  <si>
    <t>Sally Thompson</t>
  </si>
  <si>
    <t>IT</t>
  </si>
  <si>
    <t>Addison Lilla</t>
  </si>
  <si>
    <t>Business Support</t>
  </si>
  <si>
    <t>Abe Nickcalf</t>
  </si>
  <si>
    <t>Isiah Rowling</t>
  </si>
  <si>
    <t>Hensen Billo</t>
  </si>
  <si>
    <t>Directors Office</t>
  </si>
  <si>
    <t>Lexy Bird</t>
  </si>
  <si>
    <t>Bradley Pigg</t>
  </si>
  <si>
    <t>Leah Cleste</t>
  </si>
  <si>
    <t>Sales</t>
  </si>
  <si>
    <t>Emily Hansen</t>
  </si>
  <si>
    <t>Mike Szanto</t>
  </si>
  <si>
    <t>Amy Button</t>
  </si>
  <si>
    <t>Steve Schab</t>
  </si>
  <si>
    <t>Adm</t>
  </si>
  <si>
    <t>Grace Devils</t>
  </si>
  <si>
    <t>Leah Bloodin</t>
  </si>
  <si>
    <t>Bill Blasko</t>
  </si>
  <si>
    <t>Davis Woodworth</t>
  </si>
  <si>
    <t>George Christine</t>
  </si>
  <si>
    <t>Marketing</t>
  </si>
  <si>
    <t>George Petty</t>
  </si>
  <si>
    <t>Amelia Reah</t>
  </si>
  <si>
    <t>Ed Kimmy</t>
  </si>
  <si>
    <t>Betty Samson</t>
  </si>
  <si>
    <t>Davita Paige</t>
  </si>
  <si>
    <t>Bob Miller</t>
  </si>
  <si>
    <t>Shannon Ellis</t>
  </si>
  <si>
    <t>Scout Martin</t>
  </si>
  <si>
    <t>Julia Drew</t>
  </si>
  <si>
    <t>Sara Galvin</t>
  </si>
  <si>
    <t>Accounting</t>
  </si>
  <si>
    <t>Ava Dane</t>
  </si>
  <si>
    <t>David Billsworth</t>
  </si>
  <si>
    <t>Hailey Carter</t>
  </si>
  <si>
    <t>Carter Foisy</t>
  </si>
  <si>
    <t>Julie Belling</t>
  </si>
  <si>
    <t>Eva Hansen</t>
  </si>
  <si>
    <t>Ann Trapp</t>
  </si>
  <si>
    <t>Griffith Tutah</t>
  </si>
  <si>
    <t>Tupak Smith</t>
  </si>
  <si>
    <t>Jimmy Speil</t>
  </si>
  <si>
    <t>Mark Koi</t>
  </si>
  <si>
    <t>Elena Palmer</t>
  </si>
  <si>
    <t>Cat Amelie</t>
  </si>
  <si>
    <t>Anna Sharon</t>
  </si>
  <si>
    <t>Patrick Hailey</t>
  </si>
  <si>
    <t>Annabelle Boise</t>
  </si>
  <si>
    <t>Bobbi Brown</t>
  </si>
  <si>
    <t>Allison Kanye</t>
  </si>
  <si>
    <t>Harrison James</t>
  </si>
  <si>
    <t>Devon Leonard</t>
  </si>
  <si>
    <t>Sunder Abramcyz</t>
  </si>
  <si>
    <t>Presser Palmer</t>
  </si>
  <si>
    <t>Henry Petty</t>
  </si>
  <si>
    <t>Bob Michaels</t>
  </si>
  <si>
    <t>Qty.</t>
  </si>
  <si>
    <t>Empty</t>
  </si>
  <si>
    <t>Very low</t>
  </si>
  <si>
    <t>Low</t>
  </si>
  <si>
    <t>Medium</t>
  </si>
  <si>
    <t>High</t>
  </si>
  <si>
    <t>Very high</t>
  </si>
  <si>
    <t>This file is a sample to practice Excel VLOOKUP</t>
  </si>
  <si>
    <t>Full Name</t>
  </si>
  <si>
    <t>Inventory Ware Status</t>
  </si>
  <si>
    <t>Selected Ware Qty.</t>
  </si>
  <si>
    <t>Selected Ware Status</t>
  </si>
  <si>
    <t>Group</t>
  </si>
  <si>
    <t>Departments</t>
  </si>
  <si>
    <t>Admin</t>
  </si>
  <si>
    <t>Sales, Marketing</t>
  </si>
  <si>
    <t>HR, IT, Admin</t>
  </si>
  <si>
    <t>Directors Office, Research</t>
  </si>
  <si>
    <t>Employee ID</t>
  </si>
  <si>
    <t>Address</t>
  </si>
  <si>
    <t>City</t>
  </si>
  <si>
    <t>State</t>
  </si>
  <si>
    <t xml:space="preserve">Zip Code </t>
  </si>
  <si>
    <t>WA</t>
  </si>
  <si>
    <t>Seattle</t>
  </si>
  <si>
    <t>Federal Way</t>
  </si>
  <si>
    <t>Tacoma</t>
  </si>
  <si>
    <t>Kent</t>
  </si>
  <si>
    <t>Auburn</t>
  </si>
  <si>
    <t>Puyallup</t>
  </si>
  <si>
    <t>Seatac</t>
  </si>
  <si>
    <t>125 Marsha Way SE</t>
  </si>
  <si>
    <t>124 55th Ave SW</t>
  </si>
  <si>
    <t xml:space="preserve">566 44th St </t>
  </si>
  <si>
    <t>1 Hoboken</t>
  </si>
  <si>
    <t>789 Lawrence St</t>
  </si>
  <si>
    <t>786 32nd Ave</t>
  </si>
  <si>
    <t>3345 Curtis Rd</t>
  </si>
  <si>
    <t>1798 SW 45th St</t>
  </si>
  <si>
    <t>555 Kavanaugh Blvd</t>
  </si>
  <si>
    <t>6805 Cantrell Rd</t>
  </si>
  <si>
    <t>7121 Baseline Rd</t>
  </si>
  <si>
    <t>999 Main Ave</t>
  </si>
  <si>
    <t>7610 Geyer Springs</t>
  </si>
  <si>
    <t>1000 Main St</t>
  </si>
  <si>
    <t>1 West Market Rd</t>
  </si>
  <si>
    <t>134 Markell Rd</t>
  </si>
  <si>
    <t>8435 Salem Ln</t>
  </si>
  <si>
    <t>84 Wades Way</t>
  </si>
  <si>
    <t>564 Buckingham Pl</t>
  </si>
  <si>
    <t>101 3rd Ave SW</t>
  </si>
  <si>
    <t>22 Hope Ave</t>
  </si>
  <si>
    <t>654 Bullet Rd</t>
  </si>
  <si>
    <t>6509 Robins Nest Lane</t>
  </si>
  <si>
    <t>176 Dana Ave</t>
  </si>
  <si>
    <t>121 Milly Rd</t>
  </si>
  <si>
    <t>353 Grant Rd SW</t>
  </si>
  <si>
    <t>101 Broadway Blvd</t>
  </si>
  <si>
    <t>30 Rock Ave</t>
  </si>
  <si>
    <t>4503 Hope Ave</t>
  </si>
  <si>
    <t>121 Mountain View St</t>
  </si>
  <si>
    <t>222 Olive Rd</t>
  </si>
  <si>
    <t>6 Main Butte St</t>
  </si>
  <si>
    <t>49 Oberline Lane SW</t>
  </si>
  <si>
    <t>908 Curtis Rd</t>
  </si>
  <si>
    <t>8809 #1 Oberline</t>
  </si>
  <si>
    <t>567 D Street</t>
  </si>
  <si>
    <t>3629 Hobe Rd</t>
  </si>
  <si>
    <t>9876 Noper Ave</t>
  </si>
  <si>
    <t>3450 Scout Rd</t>
  </si>
  <si>
    <t>12345 Scooter Ave</t>
  </si>
  <si>
    <t>5478 Mond Apt A</t>
  </si>
  <si>
    <t>4 Betty Graple Rd</t>
  </si>
  <si>
    <t>444 Deer Court</t>
  </si>
  <si>
    <t>618 Bunny Lane</t>
  </si>
  <si>
    <t>66 Ashing Rd</t>
  </si>
  <si>
    <t>12367 Floridan Ct</t>
  </si>
  <si>
    <t>78 Belvidire SW</t>
  </si>
  <si>
    <t>987 Hanford Way</t>
  </si>
  <si>
    <t>1002 Bologna #2</t>
  </si>
  <si>
    <t>34 46th Ave SE</t>
  </si>
  <si>
    <t>892 Main Rd</t>
  </si>
  <si>
    <t>707 Broadway</t>
  </si>
  <si>
    <t>111 Boadington</t>
  </si>
  <si>
    <t>909 Happy Dance Way</t>
  </si>
  <si>
    <t>ID</t>
  </si>
  <si>
    <t>Paid to Date</t>
  </si>
  <si>
    <t>Paid To Date</t>
  </si>
  <si>
    <t>Employee. ID.</t>
  </si>
  <si>
    <t xml:space="preserve">Address.   </t>
  </si>
  <si>
    <t xml:space="preserve">City.   </t>
  </si>
  <si>
    <t xml:space="preserve">State.  </t>
  </si>
  <si>
    <t xml:space="preserve">Zip Code.   </t>
  </si>
  <si>
    <t xml:space="preserve">Full Name.                     </t>
  </si>
  <si>
    <t xml:space="preserve">Addison Lilla                                            </t>
  </si>
  <si>
    <t xml:space="preserve">Allie Brown                               </t>
  </si>
  <si>
    <t>John Smith</t>
  </si>
  <si>
    <t>New Full Name</t>
  </si>
  <si>
    <t>John Smith-1</t>
  </si>
  <si>
    <t>Enter Score</t>
  </si>
  <si>
    <t>Grade</t>
  </si>
  <si>
    <t>Score</t>
  </si>
  <si>
    <t>Letter Grade</t>
  </si>
  <si>
    <t>A</t>
  </si>
  <si>
    <t>B</t>
  </si>
  <si>
    <t>C</t>
  </si>
  <si>
    <t>D</t>
  </si>
  <si>
    <t>E</t>
  </si>
  <si>
    <t>*For reference only, not used in formula at the left.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</si>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</sst>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_ ;_-[$$-409]* \-#,##0\ ;_-[$$-409]* &quot;-&quot;_ ;_-@_ "/>
    <numFmt numFmtId="165" formatCode="_([$$-409]* #,##0.00_);_([$$-409]* \(#,##0.00\);_([$$-409]* &quot;-&quot;??_);_(@_)"/>
  </numFmts>
  <fonts count="7"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1"/>
      <name val="Calibri"/>
      <family val="2"/>
      <scheme val="minor"/>
    </font>
    <font>
      <sz val="11"/>
      <color theme="1"/>
      <name val="Calibri"/>
      <family val="2"/>
      <scheme val="minor"/>
    </font>
    <font>
      <sz val="12"/>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rgb="FF0070C0"/>
      </left>
      <right style="thin">
        <color rgb="FF0070C0"/>
      </right>
      <top style="thin">
        <color rgb="FF0070C0"/>
      </top>
      <bottom style="thin">
        <color rgb="FF0070C0"/>
      </bottom>
      <diagonal/>
    </border>
    <border>
      <left style="medium">
        <color rgb="FF0070C0"/>
      </left>
      <right/>
      <top style="medium">
        <color rgb="FF0070C0"/>
      </top>
      <bottom/>
      <diagonal/>
    </border>
    <border>
      <left style="medium">
        <color rgb="FF0070C0"/>
      </left>
      <right style="medium">
        <color rgb="FF0070C0"/>
      </right>
      <top style="medium">
        <color rgb="FF0070C0"/>
      </top>
      <bottom style="thin">
        <color rgb="FF0070C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ck">
        <color theme="0" tint="-0.34998626667073579"/>
      </left>
      <right/>
      <top/>
      <bottom/>
      <diagonal/>
    </border>
  </borders>
  <cellStyleXfs count="2">
    <xf numFmtId="0" fontId="0" fillId="0" borderId="0"/>
    <xf numFmtId="0" fontId="5" fillId="0" borderId="0"/>
  </cellStyleXfs>
  <cellXfs count="34">
    <xf numFmtId="0" fontId="0" fillId="0" borderId="0" xfId="0"/>
    <xf numFmtId="49" fontId="0" fillId="0" borderId="0" xfId="0" applyNumberFormat="1"/>
    <xf numFmtId="14" fontId="0" fillId="0" borderId="0" xfId="0" applyNumberFormat="1"/>
    <xf numFmtId="164" fontId="0" fillId="0" borderId="0" xfId="0" applyNumberFormat="1"/>
    <xf numFmtId="0" fontId="0" fillId="0" borderId="0" xfId="0" applyNumberFormat="1"/>
    <xf numFmtId="0" fontId="0" fillId="0" borderId="0" xfId="0" applyBorder="1"/>
    <xf numFmtId="0" fontId="1" fillId="2" borderId="2" xfId="0" applyFont="1" applyFill="1" applyBorder="1"/>
    <xf numFmtId="0" fontId="0" fillId="0" borderId="1" xfId="0" applyBorder="1" applyAlignment="1">
      <alignment horizontal="center"/>
    </xf>
    <xf numFmtId="0" fontId="0" fillId="0" borderId="1" xfId="0" applyBorder="1"/>
    <xf numFmtId="0" fontId="2" fillId="2" borderId="1" xfId="0" applyNumberFormat="1" applyFont="1" applyFill="1" applyBorder="1"/>
    <xf numFmtId="0" fontId="2" fillId="0" borderId="1" xfId="0" applyNumberFormat="1" applyFont="1" applyBorder="1"/>
    <xf numFmtId="164" fontId="3" fillId="0" borderId="1" xfId="0" applyNumberFormat="1" applyFont="1" applyBorder="1"/>
    <xf numFmtId="0" fontId="1" fillId="2" borderId="1" xfId="0" applyFont="1" applyFill="1" applyBorder="1"/>
    <xf numFmtId="164" fontId="1" fillId="2" borderId="1" xfId="0" applyNumberFormat="1" applyFont="1" applyFill="1" applyBorder="1"/>
    <xf numFmtId="164" fontId="0" fillId="0" borderId="1" xfId="0" applyNumberFormat="1" applyBorder="1"/>
    <xf numFmtId="0" fontId="0" fillId="0" borderId="1" xfId="0" applyFont="1" applyBorder="1"/>
    <xf numFmtId="0" fontId="2" fillId="2" borderId="1" xfId="0" applyFont="1" applyFill="1" applyBorder="1"/>
    <xf numFmtId="164" fontId="2" fillId="2" borderId="1" xfId="0" applyNumberFormat="1" applyFont="1" applyFill="1" applyBorder="1"/>
    <xf numFmtId="0" fontId="2" fillId="3" borderId="1" xfId="0" applyNumberFormat="1" applyFont="1" applyFill="1" applyBorder="1" applyAlignment="1">
      <alignment horizontal="left"/>
    </xf>
    <xf numFmtId="0" fontId="1" fillId="2" borderId="3" xfId="0" applyFont="1" applyFill="1" applyBorder="1"/>
    <xf numFmtId="0" fontId="0" fillId="3" borderId="0" xfId="0" applyFont="1" applyFill="1" applyBorder="1"/>
    <xf numFmtId="0" fontId="3" fillId="3" borderId="0" xfId="0" applyFont="1" applyFill="1" applyBorder="1"/>
    <xf numFmtId="165" fontId="0" fillId="0" borderId="0" xfId="0" applyNumberFormat="1"/>
    <xf numFmtId="0" fontId="3" fillId="3" borderId="0" xfId="0" applyFont="1" applyFill="1" applyBorder="1" applyAlignment="1">
      <alignment horizontal="left"/>
    </xf>
    <xf numFmtId="0" fontId="0" fillId="3" borderId="0" xfId="0" applyFont="1" applyFill="1" applyBorder="1" applyAlignment="1">
      <alignment horizontal="left"/>
    </xf>
    <xf numFmtId="44" fontId="0" fillId="3" borderId="0" xfId="0" applyNumberFormat="1" applyFont="1" applyFill="1" applyBorder="1"/>
    <xf numFmtId="44" fontId="0" fillId="3" borderId="0" xfId="0" applyNumberFormat="1" applyFont="1" applyFill="1" applyBorder="1" applyAlignment="1">
      <alignment horizontal="left"/>
    </xf>
    <xf numFmtId="0" fontId="3" fillId="3" borderId="0" xfId="0" applyFont="1" applyFill="1" applyBorder="1" applyAlignment="1"/>
    <xf numFmtId="0" fontId="0" fillId="0" borderId="0" xfId="0" applyAlignment="1">
      <alignment horizontal="center"/>
    </xf>
    <xf numFmtId="0" fontId="1" fillId="2" borderId="1" xfId="0" applyFont="1" applyFill="1" applyBorder="1" applyAlignment="1">
      <alignment horizontal="center"/>
    </xf>
    <xf numFmtId="0" fontId="0" fillId="4" borderId="4" xfId="0" applyFill="1" applyBorder="1" applyAlignment="1">
      <alignment horizontal="left"/>
    </xf>
    <xf numFmtId="0" fontId="0" fillId="4" borderId="4" xfId="0" applyFill="1" applyBorder="1" applyAlignment="1">
      <alignment horizontal="center"/>
    </xf>
    <xf numFmtId="0" fontId="6" fillId="0" borderId="5" xfId="1" applyFont="1" applyBorder="1" applyAlignment="1">
      <alignment horizontal="left" vertical="top" wrapText="1" indent="2"/>
    </xf>
    <xf numFmtId="0" fontId="4" fillId="0" borderId="0" xfId="0" applyFont="1" applyAlignment="1">
      <alignment horizontal="left" wrapText="1"/>
    </xf>
  </cellXfs>
  <cellStyles count="2">
    <cellStyle name="Normal 2" xfId="1" xr:uid="{00000000-0005-0000-0000-000000000000}"/>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w9tzn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64603</xdr:colOff>
      <xdr:row>0</xdr:row>
      <xdr:rowOff>809625</xdr:rowOff>
    </xdr:to>
    <xdr:pic>
      <xdr:nvPicPr>
        <xdr:cNvPr id="4" name="Рисунок 3">
          <a:hlinkClick xmlns:r="http://schemas.openxmlformats.org/officeDocument/2006/relationships" r:id="rId1"/>
          <a:extLst>
            <a:ext uri="{FF2B5EF4-FFF2-40B4-BE49-F238E27FC236}">
              <a16:creationId xmlns:a16="http://schemas.microsoft.com/office/drawing/2014/main" id="{88D7BF45-6DA0-4D5A-9945-A65E2920B6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41166" cy="80962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showGridLines="0" tabSelected="1" zoomScale="80" zoomScaleNormal="80" workbookViewId="0">
      <selection activeCell="AU69" sqref="AU69"/>
    </sheetView>
  </sheetViews>
  <sheetFormatPr defaultRowHeight="14.5" x14ac:dyDescent="0.35"/>
  <cols>
    <col min="1" max="2" width="16" customWidth="1"/>
    <col min="3" max="3" width="10.54296875" style="3" customWidth="1"/>
    <col min="4" max="4" width="3.08984375" style="1" customWidth="1"/>
    <col min="5" max="5" width="7.453125" customWidth="1"/>
    <col min="6" max="6" width="18.08984375" customWidth="1"/>
    <col min="7" max="7" width="8.6328125" customWidth="1"/>
    <col min="8" max="8" width="9.54296875" bestFit="1" customWidth="1"/>
    <col min="9" max="9" width="10.453125" style="2" bestFit="1" customWidth="1"/>
  </cols>
  <sheetData>
    <row r="1" spans="1:9" ht="71.5" customHeight="1" x14ac:dyDescent="0.35"/>
    <row r="2" spans="1:9" x14ac:dyDescent="0.35">
      <c r="A2" s="12" t="s">
        <v>75</v>
      </c>
      <c r="B2" s="12" t="s">
        <v>0</v>
      </c>
      <c r="C2" s="13" t="s">
        <v>1</v>
      </c>
    </row>
    <row r="3" spans="1:9" x14ac:dyDescent="0.35">
      <c r="A3" s="8" t="s">
        <v>2</v>
      </c>
      <c r="B3" s="8" t="s">
        <v>3</v>
      </c>
      <c r="C3" s="14">
        <v>80569</v>
      </c>
      <c r="D3" s="4"/>
      <c r="E3" s="9" t="s">
        <v>4</v>
      </c>
      <c r="F3" s="10" t="s">
        <v>34</v>
      </c>
      <c r="G3" s="4"/>
      <c r="H3" s="3"/>
      <c r="I3" s="4"/>
    </row>
    <row r="4" spans="1:9" x14ac:dyDescent="0.35">
      <c r="A4" s="8" t="s">
        <v>5</v>
      </c>
      <c r="B4" s="8" t="s">
        <v>6</v>
      </c>
      <c r="C4" s="14">
        <v>101603</v>
      </c>
      <c r="D4" s="4"/>
      <c r="E4" s="9" t="s">
        <v>1</v>
      </c>
      <c r="F4" s="11">
        <f>VLOOKUP($F$3,A2:C56,3,FALSE)</f>
        <v>82108</v>
      </c>
      <c r="G4" s="4"/>
      <c r="H4" s="3"/>
      <c r="I4" s="4"/>
    </row>
    <row r="5" spans="1:9" x14ac:dyDescent="0.35">
      <c r="A5" s="8" t="s">
        <v>7</v>
      </c>
      <c r="B5" s="8" t="s">
        <v>8</v>
      </c>
      <c r="C5" s="14">
        <v>106281</v>
      </c>
      <c r="D5" s="4"/>
      <c r="H5" s="3"/>
      <c r="I5" s="4"/>
    </row>
    <row r="6" spans="1:9" x14ac:dyDescent="0.35">
      <c r="A6" s="8" t="s">
        <v>9</v>
      </c>
      <c r="B6" s="8" t="s">
        <v>10</v>
      </c>
      <c r="C6" s="14">
        <v>104186</v>
      </c>
      <c r="D6" s="4"/>
      <c r="H6" s="3"/>
      <c r="I6" s="4"/>
    </row>
    <row r="7" spans="1:9" x14ac:dyDescent="0.35">
      <c r="A7" s="8" t="s">
        <v>11</v>
      </c>
      <c r="B7" s="8" t="s">
        <v>12</v>
      </c>
      <c r="C7" s="14">
        <v>105775</v>
      </c>
      <c r="D7" s="4"/>
      <c r="E7" s="4"/>
      <c r="H7" s="3"/>
      <c r="I7" s="4"/>
    </row>
    <row r="8" spans="1:9" x14ac:dyDescent="0.35">
      <c r="A8" s="8" t="s">
        <v>13</v>
      </c>
      <c r="B8" s="8" t="s">
        <v>10</v>
      </c>
      <c r="C8" s="14">
        <v>95144</v>
      </c>
      <c r="D8" s="4"/>
      <c r="E8" s="4"/>
      <c r="F8" s="4"/>
      <c r="H8" s="3"/>
      <c r="I8" s="4"/>
    </row>
    <row r="9" spans="1:9" x14ac:dyDescent="0.35">
      <c r="A9" s="8" t="s">
        <v>14</v>
      </c>
      <c r="B9" s="8" t="s">
        <v>8</v>
      </c>
      <c r="C9" s="14">
        <v>102162</v>
      </c>
      <c r="D9" s="4"/>
      <c r="F9" s="4"/>
      <c r="G9" s="4"/>
      <c r="H9" s="3"/>
      <c r="I9" s="4"/>
    </row>
    <row r="10" spans="1:9" x14ac:dyDescent="0.35">
      <c r="A10" s="8" t="s">
        <v>15</v>
      </c>
      <c r="B10" s="8" t="s">
        <v>16</v>
      </c>
      <c r="C10" s="14">
        <v>118915</v>
      </c>
      <c r="D10" s="4"/>
      <c r="F10" s="4"/>
      <c r="G10" s="4"/>
      <c r="H10" s="3"/>
      <c r="I10" s="4"/>
    </row>
    <row r="11" spans="1:9" x14ac:dyDescent="0.35">
      <c r="A11" s="8" t="s">
        <v>17</v>
      </c>
      <c r="B11" s="8" t="s">
        <v>8</v>
      </c>
      <c r="C11" s="14">
        <v>103207</v>
      </c>
      <c r="D11" s="4"/>
      <c r="F11" s="4"/>
      <c r="G11" s="4"/>
      <c r="H11" s="3"/>
      <c r="I11" s="4"/>
    </row>
    <row r="12" spans="1:9" x14ac:dyDescent="0.35">
      <c r="A12" s="8" t="s">
        <v>18</v>
      </c>
      <c r="B12" s="8" t="s">
        <v>10</v>
      </c>
      <c r="C12" s="14">
        <v>84717</v>
      </c>
      <c r="D12" s="4"/>
      <c r="E12" s="4"/>
      <c r="F12" s="4"/>
      <c r="G12" s="4"/>
      <c r="H12" s="3"/>
      <c r="I12" s="4"/>
    </row>
    <row r="13" spans="1:9" x14ac:dyDescent="0.35">
      <c r="A13" s="8" t="s">
        <v>19</v>
      </c>
      <c r="B13" s="8" t="s">
        <v>20</v>
      </c>
      <c r="C13" s="14">
        <v>84931</v>
      </c>
      <c r="D13" s="4"/>
      <c r="E13" s="4"/>
      <c r="F13" s="4"/>
      <c r="G13" s="4"/>
      <c r="H13" s="3"/>
      <c r="I13" s="4"/>
    </row>
    <row r="14" spans="1:9" x14ac:dyDescent="0.35">
      <c r="A14" s="8" t="s">
        <v>21</v>
      </c>
      <c r="B14" s="8" t="s">
        <v>10</v>
      </c>
      <c r="C14" s="14">
        <v>90988</v>
      </c>
      <c r="D14" s="4"/>
      <c r="E14" s="4"/>
      <c r="F14" s="4"/>
      <c r="G14" s="4"/>
      <c r="H14" s="3"/>
      <c r="I14" s="4"/>
    </row>
    <row r="15" spans="1:9" x14ac:dyDescent="0.35">
      <c r="A15" s="8" t="s">
        <v>22</v>
      </c>
      <c r="B15" s="8" t="s">
        <v>8</v>
      </c>
      <c r="C15" s="14">
        <v>92254</v>
      </c>
      <c r="D15" s="4"/>
      <c r="E15" s="4"/>
      <c r="F15" s="4"/>
      <c r="G15" s="4"/>
      <c r="H15" s="3"/>
      <c r="I15" s="4"/>
    </row>
    <row r="16" spans="1:9" x14ac:dyDescent="0.35">
      <c r="A16" s="8" t="s">
        <v>23</v>
      </c>
      <c r="B16" s="15" t="s">
        <v>6</v>
      </c>
      <c r="C16" s="14">
        <v>83434</v>
      </c>
      <c r="D16" s="4"/>
      <c r="E16" s="4"/>
      <c r="F16" s="4"/>
      <c r="G16" s="4"/>
      <c r="H16" s="3"/>
      <c r="I16" s="4"/>
    </row>
    <row r="17" spans="1:9" x14ac:dyDescent="0.35">
      <c r="A17" s="8" t="s">
        <v>24</v>
      </c>
      <c r="B17" s="8" t="s">
        <v>25</v>
      </c>
      <c r="C17" s="14">
        <v>82637</v>
      </c>
      <c r="D17" s="4"/>
      <c r="E17" s="4"/>
      <c r="F17" s="4"/>
      <c r="G17" s="4"/>
      <c r="H17" s="3"/>
      <c r="I17" s="4"/>
    </row>
    <row r="18" spans="1:9" x14ac:dyDescent="0.35">
      <c r="A18" s="8" t="s">
        <v>26</v>
      </c>
      <c r="B18" s="8" t="s">
        <v>8</v>
      </c>
      <c r="C18" s="14">
        <v>90556</v>
      </c>
      <c r="D18" s="4"/>
      <c r="E18" s="4"/>
      <c r="F18" s="4"/>
      <c r="G18" s="4"/>
      <c r="H18" s="3"/>
      <c r="I18" s="4"/>
    </row>
    <row r="19" spans="1:9" x14ac:dyDescent="0.35">
      <c r="A19" s="8" t="s">
        <v>27</v>
      </c>
      <c r="B19" s="8" t="s">
        <v>10</v>
      </c>
      <c r="C19" s="14">
        <v>94243</v>
      </c>
      <c r="D19" s="4"/>
      <c r="E19" s="4"/>
      <c r="F19" s="4"/>
      <c r="G19" s="4"/>
      <c r="H19" s="3"/>
      <c r="I19" s="4"/>
    </row>
    <row r="20" spans="1:9" x14ac:dyDescent="0.35">
      <c r="A20" s="8" t="s">
        <v>28</v>
      </c>
      <c r="B20" s="8" t="s">
        <v>20</v>
      </c>
      <c r="C20" s="14">
        <v>109758</v>
      </c>
      <c r="D20" s="4"/>
      <c r="E20" s="4"/>
      <c r="F20" s="4"/>
      <c r="G20" s="4"/>
      <c r="H20" s="3"/>
      <c r="I20" s="4"/>
    </row>
    <row r="21" spans="1:9" x14ac:dyDescent="0.35">
      <c r="A21" s="8" t="s">
        <v>29</v>
      </c>
      <c r="B21" s="8" t="s">
        <v>20</v>
      </c>
      <c r="C21" s="14">
        <v>99876</v>
      </c>
      <c r="D21" s="4"/>
      <c r="E21" s="4"/>
      <c r="F21" s="4"/>
      <c r="G21" s="4"/>
      <c r="H21" s="3"/>
      <c r="I21" s="4"/>
    </row>
    <row r="22" spans="1:9" x14ac:dyDescent="0.35">
      <c r="A22" s="8" t="s">
        <v>30</v>
      </c>
      <c r="B22" s="8" t="s">
        <v>31</v>
      </c>
      <c r="C22" s="14">
        <v>91358</v>
      </c>
      <c r="D22" s="4"/>
      <c r="E22" s="4"/>
      <c r="F22" s="4"/>
      <c r="G22" s="4"/>
      <c r="H22" s="3"/>
      <c r="I22" s="4"/>
    </row>
    <row r="23" spans="1:9" x14ac:dyDescent="0.35">
      <c r="A23" s="8" t="s">
        <v>32</v>
      </c>
      <c r="B23" s="8" t="s">
        <v>6</v>
      </c>
      <c r="C23" s="14">
        <v>104889</v>
      </c>
      <c r="D23" s="4"/>
      <c r="E23" s="4"/>
      <c r="F23" s="4"/>
      <c r="G23" s="4"/>
      <c r="H23" s="3"/>
      <c r="I23" s="4"/>
    </row>
    <row r="24" spans="1:9" x14ac:dyDescent="0.35">
      <c r="A24" s="8" t="s">
        <v>33</v>
      </c>
      <c r="B24" s="8" t="s">
        <v>25</v>
      </c>
      <c r="C24" s="14">
        <v>83713</v>
      </c>
      <c r="D24" s="4"/>
      <c r="E24" s="4"/>
      <c r="F24" s="4"/>
      <c r="G24" s="4"/>
      <c r="H24" s="3"/>
      <c r="I24" s="4"/>
    </row>
    <row r="25" spans="1:9" x14ac:dyDescent="0.35">
      <c r="A25" s="8" t="s">
        <v>34</v>
      </c>
      <c r="B25" s="8" t="s">
        <v>20</v>
      </c>
      <c r="C25" s="14">
        <v>82108</v>
      </c>
      <c r="D25" s="4"/>
      <c r="E25" s="4"/>
      <c r="F25" s="4"/>
      <c r="G25" s="4"/>
      <c r="H25" s="3"/>
      <c r="I25" s="4"/>
    </row>
    <row r="26" spans="1:9" x14ac:dyDescent="0.35">
      <c r="A26" s="8" t="s">
        <v>35</v>
      </c>
      <c r="B26" s="8" t="s">
        <v>25</v>
      </c>
      <c r="C26" s="14">
        <v>85200</v>
      </c>
      <c r="D26" s="4"/>
      <c r="E26" s="4"/>
      <c r="F26" s="4"/>
      <c r="G26" s="4"/>
      <c r="H26" s="3"/>
      <c r="I26" s="4"/>
    </row>
    <row r="27" spans="1:9" x14ac:dyDescent="0.35">
      <c r="A27" s="8" t="s">
        <v>36</v>
      </c>
      <c r="B27" s="8" t="s">
        <v>20</v>
      </c>
      <c r="C27" s="14">
        <v>118302</v>
      </c>
      <c r="D27" s="4"/>
      <c r="E27" s="4"/>
      <c r="F27" s="4"/>
      <c r="G27" s="4"/>
      <c r="H27" s="3"/>
      <c r="I27" s="4"/>
    </row>
    <row r="28" spans="1:9" x14ac:dyDescent="0.35">
      <c r="A28" s="8" t="s">
        <v>37</v>
      </c>
      <c r="B28" s="8" t="s">
        <v>6</v>
      </c>
      <c r="C28" s="14">
        <v>119458</v>
      </c>
      <c r="D28" s="4"/>
      <c r="E28" s="4"/>
      <c r="F28" s="4"/>
      <c r="G28" s="4"/>
      <c r="H28" s="3"/>
      <c r="I28" s="4"/>
    </row>
    <row r="29" spans="1:9" x14ac:dyDescent="0.35">
      <c r="A29" s="8" t="s">
        <v>38</v>
      </c>
      <c r="B29" s="8" t="s">
        <v>6</v>
      </c>
      <c r="C29" s="14">
        <v>109276</v>
      </c>
      <c r="D29" s="4"/>
      <c r="E29" s="4"/>
      <c r="F29" s="4"/>
      <c r="G29" s="4"/>
      <c r="H29" s="3"/>
      <c r="I29" s="4"/>
    </row>
    <row r="30" spans="1:9" x14ac:dyDescent="0.35">
      <c r="A30" s="8" t="s">
        <v>39</v>
      </c>
      <c r="B30" s="8" t="s">
        <v>20</v>
      </c>
      <c r="C30" s="14">
        <v>92179</v>
      </c>
      <c r="D30" s="4"/>
      <c r="E30" s="4"/>
      <c r="F30" s="4"/>
      <c r="G30" s="4"/>
      <c r="H30" s="3"/>
      <c r="I30" s="4"/>
    </row>
    <row r="31" spans="1:9" x14ac:dyDescent="0.35">
      <c r="A31" s="8" t="s">
        <v>40</v>
      </c>
      <c r="B31" s="8" t="s">
        <v>25</v>
      </c>
      <c r="C31" s="14">
        <v>112985</v>
      </c>
      <c r="D31" s="4"/>
      <c r="E31" s="4"/>
      <c r="F31" s="4"/>
      <c r="G31" s="4"/>
      <c r="H31" s="3"/>
      <c r="I31" s="4"/>
    </row>
    <row r="32" spans="1:9" x14ac:dyDescent="0.35">
      <c r="A32" s="8" t="s">
        <v>41</v>
      </c>
      <c r="B32" s="8" t="s">
        <v>42</v>
      </c>
      <c r="C32" s="14">
        <v>105065</v>
      </c>
      <c r="D32" s="4"/>
      <c r="E32" s="4"/>
      <c r="F32" s="4"/>
      <c r="G32" s="4"/>
      <c r="H32" s="3"/>
      <c r="I32" s="4"/>
    </row>
    <row r="33" spans="1:9" x14ac:dyDescent="0.35">
      <c r="A33" s="8" t="s">
        <v>43</v>
      </c>
      <c r="B33" s="8" t="s">
        <v>42</v>
      </c>
      <c r="C33" s="14">
        <v>95120</v>
      </c>
      <c r="D33" s="4"/>
      <c r="E33" s="4"/>
      <c r="F33" s="4"/>
      <c r="G33" s="4"/>
      <c r="H33" s="3"/>
      <c r="I33" s="4"/>
    </row>
    <row r="34" spans="1:9" x14ac:dyDescent="0.35">
      <c r="A34" s="8" t="s">
        <v>44</v>
      </c>
      <c r="B34" s="8" t="s">
        <v>25</v>
      </c>
      <c r="C34" s="14">
        <v>115055</v>
      </c>
      <c r="D34" s="4"/>
      <c r="E34" s="4"/>
      <c r="F34" s="4"/>
      <c r="G34" s="4"/>
      <c r="H34" s="3"/>
      <c r="I34" s="4"/>
    </row>
    <row r="35" spans="1:9" x14ac:dyDescent="0.35">
      <c r="A35" s="8" t="s">
        <v>45</v>
      </c>
      <c r="B35" s="8" t="s">
        <v>6</v>
      </c>
      <c r="C35" s="14">
        <v>85722</v>
      </c>
      <c r="D35" s="4"/>
      <c r="E35" s="4"/>
      <c r="F35" s="4"/>
      <c r="G35" s="4"/>
      <c r="H35" s="3"/>
      <c r="I35" s="4"/>
    </row>
    <row r="36" spans="1:9" x14ac:dyDescent="0.35">
      <c r="A36" s="8" t="s">
        <v>46</v>
      </c>
      <c r="B36" s="8" t="s">
        <v>10</v>
      </c>
      <c r="C36" s="14">
        <v>80682</v>
      </c>
      <c r="D36" s="4"/>
      <c r="E36" s="4"/>
      <c r="F36" s="4"/>
      <c r="G36" s="4"/>
      <c r="H36" s="3"/>
      <c r="I36" s="4"/>
    </row>
    <row r="37" spans="1:9" x14ac:dyDescent="0.35">
      <c r="A37" s="8" t="s">
        <v>47</v>
      </c>
      <c r="B37" s="8" t="s">
        <v>8</v>
      </c>
      <c r="C37" s="14">
        <v>115459</v>
      </c>
      <c r="D37" s="4"/>
      <c r="E37" s="4"/>
      <c r="F37" s="4"/>
      <c r="G37" s="4"/>
      <c r="H37" s="3"/>
      <c r="I37" s="4"/>
    </row>
    <row r="38" spans="1:9" x14ac:dyDescent="0.35">
      <c r="A38" s="8" t="s">
        <v>48</v>
      </c>
      <c r="B38" s="8" t="s">
        <v>20</v>
      </c>
      <c r="C38" s="14">
        <v>80623</v>
      </c>
      <c r="D38" s="4"/>
      <c r="E38" s="4"/>
      <c r="F38" s="4"/>
      <c r="G38" s="4"/>
      <c r="H38" s="3"/>
      <c r="I38" s="4"/>
    </row>
    <row r="39" spans="1:9" x14ac:dyDescent="0.35">
      <c r="A39" s="8" t="s">
        <v>49</v>
      </c>
      <c r="B39" s="8" t="s">
        <v>31</v>
      </c>
      <c r="C39" s="14">
        <v>80691</v>
      </c>
      <c r="D39" s="4"/>
      <c r="E39" s="4"/>
      <c r="F39" s="4"/>
      <c r="G39" s="4"/>
      <c r="H39" s="3"/>
      <c r="I39" s="4"/>
    </row>
    <row r="40" spans="1:9" x14ac:dyDescent="0.35">
      <c r="A40" s="8" t="s">
        <v>50</v>
      </c>
      <c r="B40" s="8" t="s">
        <v>31</v>
      </c>
      <c r="C40" s="14">
        <v>82774</v>
      </c>
      <c r="D40" s="4"/>
      <c r="E40" s="4"/>
      <c r="F40" s="4"/>
      <c r="G40" s="4"/>
      <c r="H40" s="3"/>
      <c r="I40" s="4"/>
    </row>
    <row r="41" spans="1:9" x14ac:dyDescent="0.35">
      <c r="A41" s="8" t="s">
        <v>51</v>
      </c>
      <c r="B41" s="8" t="s">
        <v>20</v>
      </c>
      <c r="C41" s="14">
        <v>94419</v>
      </c>
      <c r="D41" s="4"/>
      <c r="E41" s="4"/>
      <c r="F41" s="4"/>
      <c r="G41" s="4"/>
      <c r="H41" s="3"/>
      <c r="I41" s="4"/>
    </row>
    <row r="42" spans="1:9" x14ac:dyDescent="0.35">
      <c r="A42" s="8" t="s">
        <v>52</v>
      </c>
      <c r="B42" s="8" t="s">
        <v>20</v>
      </c>
      <c r="C42" s="14">
        <v>88451</v>
      </c>
      <c r="D42" s="4"/>
      <c r="E42" s="4"/>
      <c r="F42" s="4"/>
      <c r="G42" s="4"/>
      <c r="H42" s="3"/>
      <c r="I42" s="4"/>
    </row>
    <row r="43" spans="1:9" x14ac:dyDescent="0.35">
      <c r="A43" s="8" t="s">
        <v>53</v>
      </c>
      <c r="B43" s="8" t="s">
        <v>10</v>
      </c>
      <c r="C43" s="14">
        <v>88685</v>
      </c>
      <c r="D43" s="4"/>
      <c r="E43" s="4"/>
      <c r="F43" s="4"/>
      <c r="G43" s="4"/>
      <c r="H43" s="3"/>
      <c r="I43" s="4"/>
    </row>
    <row r="44" spans="1:9" x14ac:dyDescent="0.35">
      <c r="A44" s="8" t="s">
        <v>54</v>
      </c>
      <c r="B44" s="8" t="s">
        <v>6</v>
      </c>
      <c r="C44" s="14">
        <v>86117</v>
      </c>
      <c r="D44" s="4"/>
      <c r="E44" s="4"/>
      <c r="F44" s="4"/>
      <c r="G44" s="4"/>
      <c r="H44" s="3"/>
      <c r="I44" s="4"/>
    </row>
    <row r="45" spans="1:9" x14ac:dyDescent="0.35">
      <c r="A45" s="8" t="s">
        <v>55</v>
      </c>
      <c r="B45" s="8" t="s">
        <v>6</v>
      </c>
      <c r="C45" s="14">
        <v>81173</v>
      </c>
      <c r="D45" s="4"/>
      <c r="E45" s="4"/>
      <c r="F45" s="4"/>
      <c r="G45" s="4"/>
      <c r="H45" s="3"/>
      <c r="I45" s="4"/>
    </row>
    <row r="46" spans="1:9" x14ac:dyDescent="0.35">
      <c r="A46" s="8" t="s">
        <v>56</v>
      </c>
      <c r="B46" s="8" t="s">
        <v>42</v>
      </c>
      <c r="C46" s="14">
        <v>114358</v>
      </c>
      <c r="D46" s="4"/>
      <c r="E46" s="4"/>
      <c r="F46" s="4"/>
      <c r="G46" s="4"/>
      <c r="H46" s="3"/>
      <c r="I46" s="4"/>
    </row>
    <row r="47" spans="1:9" x14ac:dyDescent="0.35">
      <c r="A47" s="8" t="s">
        <v>57</v>
      </c>
      <c r="B47" s="8" t="s">
        <v>20</v>
      </c>
      <c r="C47" s="14">
        <v>82552</v>
      </c>
      <c r="D47" s="4"/>
      <c r="E47" s="4"/>
      <c r="F47" s="4"/>
      <c r="G47" s="4"/>
      <c r="H47" s="3"/>
      <c r="I47" s="4"/>
    </row>
    <row r="48" spans="1:9" x14ac:dyDescent="0.35">
      <c r="A48" s="8" t="s">
        <v>58</v>
      </c>
      <c r="B48" s="8" t="s">
        <v>10</v>
      </c>
      <c r="C48" s="14">
        <v>89213</v>
      </c>
      <c r="D48" s="4"/>
      <c r="E48" s="4"/>
      <c r="F48" s="4"/>
      <c r="G48" s="4"/>
      <c r="H48" s="3"/>
      <c r="I48" s="4"/>
    </row>
    <row r="49" spans="1:9" x14ac:dyDescent="0.35">
      <c r="A49" s="8" t="s">
        <v>59</v>
      </c>
      <c r="B49" s="8" t="s">
        <v>31</v>
      </c>
      <c r="C49" s="14">
        <v>85237</v>
      </c>
      <c r="D49" s="4"/>
      <c r="E49" s="4"/>
      <c r="F49" s="4"/>
      <c r="G49" s="4"/>
      <c r="H49" s="3"/>
      <c r="I49" s="4"/>
    </row>
    <row r="50" spans="1:9" x14ac:dyDescent="0.35">
      <c r="A50" s="8" t="s">
        <v>60</v>
      </c>
      <c r="B50" s="8" t="s">
        <v>6</v>
      </c>
      <c r="C50" s="14">
        <v>89573</v>
      </c>
      <c r="D50" s="4"/>
      <c r="E50" s="4"/>
      <c r="F50" s="4"/>
      <c r="G50" s="4"/>
      <c r="H50" s="3"/>
      <c r="I50" s="4"/>
    </row>
    <row r="51" spans="1:9" x14ac:dyDescent="0.35">
      <c r="A51" s="8" t="s">
        <v>61</v>
      </c>
      <c r="B51" s="8" t="s">
        <v>20</v>
      </c>
      <c r="C51" s="14">
        <v>81225</v>
      </c>
      <c r="D51" s="4"/>
      <c r="E51" s="4"/>
      <c r="F51" s="4"/>
      <c r="G51" s="4"/>
      <c r="H51" s="3"/>
      <c r="I51" s="4"/>
    </row>
    <row r="52" spans="1:9" x14ac:dyDescent="0.35">
      <c r="A52" s="8" t="s">
        <v>62</v>
      </c>
      <c r="B52" s="8" t="s">
        <v>6</v>
      </c>
      <c r="C52" s="14">
        <v>106438</v>
      </c>
      <c r="D52" s="4"/>
      <c r="E52" s="4"/>
      <c r="F52" s="4"/>
      <c r="G52" s="4"/>
      <c r="H52" s="3"/>
      <c r="I52" s="4"/>
    </row>
    <row r="53" spans="1:9" x14ac:dyDescent="0.35">
      <c r="A53" s="8" t="s">
        <v>63</v>
      </c>
      <c r="B53" s="8" t="s">
        <v>42</v>
      </c>
      <c r="C53" s="14">
        <v>119196</v>
      </c>
      <c r="D53" s="4"/>
      <c r="E53" s="4"/>
      <c r="F53" s="4"/>
      <c r="G53" s="4"/>
      <c r="H53" s="3"/>
      <c r="I53" s="4"/>
    </row>
    <row r="54" spans="1:9" x14ac:dyDescent="0.35">
      <c r="A54" s="8" t="s">
        <v>64</v>
      </c>
      <c r="B54" s="8" t="s">
        <v>25</v>
      </c>
      <c r="C54" s="14">
        <v>91400</v>
      </c>
      <c r="D54" s="4"/>
      <c r="E54" s="4"/>
      <c r="F54" s="4"/>
      <c r="G54" s="4"/>
      <c r="H54" s="3"/>
      <c r="I54" s="4"/>
    </row>
    <row r="55" spans="1:9" x14ac:dyDescent="0.35">
      <c r="A55" s="8" t="s">
        <v>65</v>
      </c>
      <c r="B55" s="8" t="s">
        <v>25</v>
      </c>
      <c r="C55" s="14">
        <v>82683</v>
      </c>
      <c r="D55" s="4"/>
      <c r="E55" s="4"/>
      <c r="F55" s="4"/>
      <c r="G55" s="4"/>
      <c r="H55" s="3"/>
      <c r="I55" s="4"/>
    </row>
    <row r="56" spans="1:9" x14ac:dyDescent="0.35">
      <c r="A56" s="8" t="s">
        <v>66</v>
      </c>
      <c r="B56" s="8" t="s">
        <v>6</v>
      </c>
      <c r="C56" s="14">
        <v>97380</v>
      </c>
      <c r="D56" s="4"/>
      <c r="F56" s="4"/>
      <c r="G56" s="4"/>
      <c r="H56" s="3"/>
      <c r="I56" s="4"/>
    </row>
    <row r="57" spans="1:9" x14ac:dyDescent="0.35">
      <c r="G57" s="4"/>
    </row>
  </sheetData>
  <dataValidations xWindow="521" yWindow="416" count="1">
    <dataValidation allowBlank="1" showInputMessage="1" showErrorMessage="1" prompt="Input Full Name of Employee here" sqref="F3" xr:uid="{00000000-0002-0000-0000-000000000000}"/>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5"/>
  <sheetViews>
    <sheetView showGridLines="0" zoomScale="80" zoomScaleNormal="80" workbookViewId="0">
      <selection activeCell="G3" sqref="G3"/>
    </sheetView>
  </sheetViews>
  <sheetFormatPr defaultRowHeight="14.5" x14ac:dyDescent="0.35"/>
  <cols>
    <col min="1" max="1" width="16.7265625" bestFit="1" customWidth="1"/>
    <col min="2" max="3" width="16" customWidth="1"/>
    <col min="4" max="4" width="10.54296875" style="3" customWidth="1"/>
    <col min="5" max="5" width="3.08984375" style="1" customWidth="1"/>
    <col min="6" max="6" width="7.453125" customWidth="1"/>
    <col min="7" max="7" width="18.08984375" customWidth="1"/>
    <col min="8" max="8" width="8.6328125" customWidth="1"/>
    <col min="9" max="9" width="9.54296875" bestFit="1" customWidth="1"/>
    <col min="10" max="10" width="10.453125" style="2" bestFit="1" customWidth="1"/>
  </cols>
  <sheetData>
    <row r="1" spans="1:10" x14ac:dyDescent="0.35">
      <c r="A1" t="s">
        <v>164</v>
      </c>
      <c r="B1" s="12" t="s">
        <v>75</v>
      </c>
      <c r="C1" s="12" t="s">
        <v>0</v>
      </c>
      <c r="D1" s="13" t="s">
        <v>1</v>
      </c>
    </row>
    <row r="2" spans="1:10" x14ac:dyDescent="0.35">
      <c r="A2" s="8" t="str">
        <f>B2&amp;"-"&amp;COUNTIF(B$2:B2,B2)</f>
        <v>Abe Nickcalf-1</v>
      </c>
      <c r="B2" s="8" t="s">
        <v>13</v>
      </c>
      <c r="C2" s="8" t="s">
        <v>10</v>
      </c>
      <c r="D2" s="14">
        <v>95144</v>
      </c>
      <c r="E2" s="4"/>
      <c r="F2" s="9" t="s">
        <v>4</v>
      </c>
      <c r="G2" s="10" t="s">
        <v>165</v>
      </c>
      <c r="H2" s="4"/>
      <c r="I2" s="3"/>
      <c r="J2" s="4"/>
    </row>
    <row r="3" spans="1:10" x14ac:dyDescent="0.35">
      <c r="A3" s="8" t="str">
        <f>B3&amp;"-"&amp;COUNTIF(B$2:B3,B3)</f>
        <v>Addison Lilla-1</v>
      </c>
      <c r="B3" s="8" t="s">
        <v>11</v>
      </c>
      <c r="C3" s="8" t="s">
        <v>12</v>
      </c>
      <c r="D3" s="14">
        <v>105775</v>
      </c>
      <c r="E3" s="4"/>
      <c r="F3" s="9" t="s">
        <v>1</v>
      </c>
      <c r="G3" s="11">
        <f>VLOOKUP($G$2,A1:D15,4,FALSE)</f>
        <v>80569</v>
      </c>
      <c r="H3" s="4"/>
      <c r="I3" s="3"/>
      <c r="J3" s="4"/>
    </row>
    <row r="4" spans="1:10" x14ac:dyDescent="0.35">
      <c r="A4" s="8" t="str">
        <f>B4&amp;"-"&amp;COUNTIF(B$2:B4,B4)</f>
        <v>Allie Brown-1</v>
      </c>
      <c r="B4" s="8" t="s">
        <v>5</v>
      </c>
      <c r="C4" s="8" t="s">
        <v>6</v>
      </c>
      <c r="D4" s="14">
        <v>101603</v>
      </c>
      <c r="E4" s="4"/>
      <c r="I4" s="3"/>
      <c r="J4" s="4"/>
    </row>
    <row r="5" spans="1:10" x14ac:dyDescent="0.35">
      <c r="A5" s="8" t="str">
        <f>B5&amp;"-"&amp;COUNTIF(B$2:B5,B5)</f>
        <v>Bradley Pigg-1</v>
      </c>
      <c r="B5" s="8" t="s">
        <v>18</v>
      </c>
      <c r="C5" s="8" t="s">
        <v>10</v>
      </c>
      <c r="D5" s="14">
        <v>84717</v>
      </c>
      <c r="E5" s="4"/>
      <c r="I5" s="3"/>
      <c r="J5" s="4"/>
    </row>
    <row r="6" spans="1:10" x14ac:dyDescent="0.35">
      <c r="A6" s="8" t="str">
        <f>B6&amp;"-"&amp;COUNTIF(B$2:B6,B6)</f>
        <v>Dane Duckworth-1</v>
      </c>
      <c r="B6" s="8" t="s">
        <v>7</v>
      </c>
      <c r="C6" s="8" t="s">
        <v>8</v>
      </c>
      <c r="D6" s="14">
        <v>106281</v>
      </c>
      <c r="E6" s="4"/>
      <c r="F6" s="4"/>
      <c r="I6" s="3"/>
      <c r="J6" s="4"/>
    </row>
    <row r="7" spans="1:10" x14ac:dyDescent="0.35">
      <c r="A7" s="8" t="str">
        <f>B7&amp;"-"&amp;COUNTIF(B$2:B7,B7)</f>
        <v>Emily Hansen-1</v>
      </c>
      <c r="B7" s="8" t="s">
        <v>21</v>
      </c>
      <c r="C7" s="8" t="s">
        <v>10</v>
      </c>
      <c r="D7" s="14">
        <v>90988</v>
      </c>
      <c r="E7" s="4"/>
      <c r="F7" s="4"/>
      <c r="G7" s="4"/>
      <c r="I7" s="3"/>
      <c r="J7" s="4"/>
    </row>
    <row r="8" spans="1:10" x14ac:dyDescent="0.35">
      <c r="A8" s="8" t="str">
        <f>B8&amp;"-"&amp;COUNTIF(B$2:B8,B8)</f>
        <v>Hensen Billo-1</v>
      </c>
      <c r="B8" s="8" t="s">
        <v>15</v>
      </c>
      <c r="C8" s="8" t="s">
        <v>16</v>
      </c>
      <c r="D8" s="14">
        <v>118915</v>
      </c>
      <c r="E8" s="4"/>
      <c r="G8" s="4"/>
      <c r="H8" s="4"/>
      <c r="I8" s="3"/>
      <c r="J8" s="4"/>
    </row>
    <row r="9" spans="1:10" x14ac:dyDescent="0.35">
      <c r="A9" s="8" t="str">
        <f>B9&amp;"-"&amp;COUNTIF(B$2:B9,B9)</f>
        <v>Isiah Rowling-1</v>
      </c>
      <c r="B9" s="8" t="s">
        <v>14</v>
      </c>
      <c r="C9" s="8" t="s">
        <v>8</v>
      </c>
      <c r="D9" s="14">
        <v>102162</v>
      </c>
      <c r="E9" s="4"/>
      <c r="G9" s="4"/>
      <c r="H9" s="4"/>
      <c r="I9" s="3"/>
      <c r="J9" s="4"/>
    </row>
    <row r="10" spans="1:10" x14ac:dyDescent="0.35">
      <c r="A10" s="8" t="str">
        <f>B10&amp;"-"&amp;COUNTIF(B$2:B10,B10)</f>
        <v>John Smith-1</v>
      </c>
      <c r="B10" s="8" t="s">
        <v>163</v>
      </c>
      <c r="C10" s="8" t="s">
        <v>3</v>
      </c>
      <c r="D10" s="14">
        <v>80569</v>
      </c>
      <c r="E10" s="4"/>
      <c r="G10" s="4"/>
      <c r="H10" s="4"/>
      <c r="I10" s="3"/>
      <c r="J10" s="4"/>
    </row>
    <row r="11" spans="1:10" x14ac:dyDescent="0.35">
      <c r="A11" s="8" t="str">
        <f>B11&amp;"-"&amp;COUNTIF(B$2:B11,B11)</f>
        <v>John Smith-2</v>
      </c>
      <c r="B11" s="8" t="s">
        <v>163</v>
      </c>
      <c r="C11" s="8" t="s">
        <v>20</v>
      </c>
      <c r="D11" s="14">
        <v>80569</v>
      </c>
      <c r="E11" s="4"/>
      <c r="F11" s="4"/>
      <c r="G11" s="4"/>
      <c r="H11" s="4"/>
      <c r="I11" s="3"/>
      <c r="J11" s="4"/>
    </row>
    <row r="12" spans="1:10" x14ac:dyDescent="0.35">
      <c r="A12" s="8" t="str">
        <f>B12&amp;"-"&amp;COUNTIF(B$2:B12,B12)</f>
        <v>Leah Cleste-1</v>
      </c>
      <c r="B12" s="8" t="s">
        <v>19</v>
      </c>
      <c r="C12" s="8" t="s">
        <v>20</v>
      </c>
      <c r="D12" s="14">
        <v>84931</v>
      </c>
      <c r="E12" s="4"/>
      <c r="F12" s="4"/>
      <c r="G12" s="4"/>
      <c r="H12" s="4"/>
      <c r="I12" s="3"/>
      <c r="J12" s="4"/>
    </row>
    <row r="13" spans="1:10" x14ac:dyDescent="0.35">
      <c r="A13" s="8" t="str">
        <f>B13&amp;"-"&amp;COUNTIF(B$2:B13,B13)</f>
        <v>Lexy Bird-1</v>
      </c>
      <c r="B13" s="8" t="s">
        <v>17</v>
      </c>
      <c r="C13" s="8" t="s">
        <v>8</v>
      </c>
      <c r="D13" s="14">
        <v>103207</v>
      </c>
      <c r="E13" s="4"/>
      <c r="F13" s="4"/>
      <c r="G13" s="4"/>
      <c r="H13" s="4"/>
      <c r="I13" s="3"/>
      <c r="J13" s="4"/>
    </row>
    <row r="14" spans="1:10" x14ac:dyDescent="0.35">
      <c r="A14" s="8" t="str">
        <f>B14&amp;"-"&amp;COUNTIF(B$2:B14,B14)</f>
        <v>Mike Szanto-1</v>
      </c>
      <c r="B14" s="8" t="s">
        <v>22</v>
      </c>
      <c r="C14" s="8" t="s">
        <v>8</v>
      </c>
      <c r="D14" s="14">
        <v>92254</v>
      </c>
      <c r="E14" s="4"/>
      <c r="F14" s="4"/>
      <c r="G14" s="4"/>
      <c r="H14" s="4"/>
      <c r="I14" s="3"/>
      <c r="J14" s="4"/>
    </row>
    <row r="15" spans="1:10" x14ac:dyDescent="0.35">
      <c r="A15" s="8" t="str">
        <f>B15&amp;"-"&amp;COUNTIF(B$2:B15,B15)</f>
        <v>Sally Thompson-1</v>
      </c>
      <c r="B15" s="8" t="s">
        <v>9</v>
      </c>
      <c r="C15" s="8" t="s">
        <v>10</v>
      </c>
      <c r="D15" s="14">
        <v>104186</v>
      </c>
      <c r="H15" s="4"/>
    </row>
  </sheetData>
  <sortState xmlns:xlrd2="http://schemas.microsoft.com/office/spreadsheetml/2017/richdata2" ref="A2:D15">
    <sortCondition ref="A2:A15"/>
  </sortState>
  <dataValidations count="1">
    <dataValidation allowBlank="1" showInputMessage="1" showErrorMessage="1" prompt="Input Full Name of Employee here" sqref="G2" xr:uid="{00000000-0002-0000-0900-000000000000}"/>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G9"/>
  <sheetViews>
    <sheetView showGridLines="0" workbookViewId="0">
      <selection activeCell="C3" sqref="C3"/>
    </sheetView>
  </sheetViews>
  <sheetFormatPr defaultRowHeight="14.5" x14ac:dyDescent="0.35"/>
  <cols>
    <col min="2" max="2" width="11.6328125" style="28" customWidth="1"/>
    <col min="3" max="3" width="11.36328125" style="28" bestFit="1" customWidth="1"/>
  </cols>
  <sheetData>
    <row r="2" spans="2:7" x14ac:dyDescent="0.35">
      <c r="B2" s="29" t="s">
        <v>166</v>
      </c>
      <c r="C2" s="29" t="s">
        <v>169</v>
      </c>
      <c r="E2" s="33" t="s">
        <v>175</v>
      </c>
      <c r="F2" s="33"/>
      <c r="G2" s="33"/>
    </row>
    <row r="3" spans="2:7" ht="17" customHeight="1" x14ac:dyDescent="0.35">
      <c r="B3" s="7">
        <v>76</v>
      </c>
      <c r="C3" s="7" t="str">
        <f>VLOOKUP(B3,{0,"E";62,"D";75,"C";83,"B";92,"A"},2,TRUE)</f>
        <v>C</v>
      </c>
      <c r="E3" s="33"/>
      <c r="F3" s="33"/>
      <c r="G3" s="33"/>
    </row>
    <row r="4" spans="2:7" x14ac:dyDescent="0.35">
      <c r="E4" s="30" t="s">
        <v>168</v>
      </c>
      <c r="F4" s="30" t="s">
        <v>167</v>
      </c>
    </row>
    <row r="5" spans="2:7" x14ac:dyDescent="0.35">
      <c r="E5" s="31">
        <v>0</v>
      </c>
      <c r="F5" s="31" t="s">
        <v>174</v>
      </c>
    </row>
    <row r="6" spans="2:7" x14ac:dyDescent="0.35">
      <c r="E6" s="31">
        <v>62</v>
      </c>
      <c r="F6" s="31" t="s">
        <v>173</v>
      </c>
    </row>
    <row r="7" spans="2:7" x14ac:dyDescent="0.35">
      <c r="E7" s="31">
        <v>75</v>
      </c>
      <c r="F7" s="31" t="s">
        <v>172</v>
      </c>
    </row>
    <row r="8" spans="2:7" x14ac:dyDescent="0.35">
      <c r="E8" s="31">
        <v>83</v>
      </c>
      <c r="F8" s="31" t="s">
        <v>171</v>
      </c>
    </row>
    <row r="9" spans="2:7" x14ac:dyDescent="0.35">
      <c r="E9" s="31">
        <v>92</v>
      </c>
      <c r="F9" s="31" t="s">
        <v>170</v>
      </c>
    </row>
  </sheetData>
  <mergeCells count="1">
    <mergeCell ref="E2:G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4.5" x14ac:dyDescent="0.35"/>
  <cols>
    <col min="1" max="1" width="41" customWidth="1"/>
  </cols>
  <sheetData>
    <row r="1" spans="1:1" x14ac:dyDescent="0.35">
      <c r="A1" t="s">
        <v>74</v>
      </c>
    </row>
  </sheetData>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B2"/>
  <sheetViews>
    <sheetView workbookViewId="0">
      <selection activeCell="AC48" sqref="AC48"/>
    </sheetView>
  </sheetViews>
  <sheetFormatPr defaultRowHeight="14.5" x14ac:dyDescent="0.35"/>
  <cols>
    <col min="1" max="1" width="3.1796875" customWidth="1"/>
    <col min="2" max="2" width="102.6328125" customWidth="1"/>
  </cols>
  <sheetData>
    <row r="2" spans="2:2" ht="113.5" customHeight="1" x14ac:dyDescent="0.35">
      <c r="B2" s="32" t="s">
        <v>176</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9"/>
  <sheetViews>
    <sheetView showGridLines="0" zoomScale="80" zoomScaleNormal="80" workbookViewId="0">
      <selection activeCell="F15" sqref="F15"/>
    </sheetView>
  </sheetViews>
  <sheetFormatPr defaultRowHeight="14.5" x14ac:dyDescent="0.35"/>
  <cols>
    <col min="1" max="1" width="5.6328125" customWidth="1"/>
    <col min="2" max="2" width="6.453125" customWidth="1"/>
    <col min="3" max="3" width="21.1796875" customWidth="1"/>
    <col min="4" max="4" width="1.453125" customWidth="1"/>
    <col min="5" max="5" width="19.26953125" bestFit="1" customWidth="1"/>
    <col min="6" max="6" width="10" customWidth="1"/>
  </cols>
  <sheetData>
    <row r="2" spans="2:6" ht="15" thickBot="1" x14ac:dyDescent="0.4"/>
    <row r="3" spans="2:6" x14ac:dyDescent="0.35">
      <c r="B3" s="6" t="s">
        <v>67</v>
      </c>
      <c r="C3" s="19" t="s">
        <v>76</v>
      </c>
    </row>
    <row r="4" spans="2:6" x14ac:dyDescent="0.35">
      <c r="B4" s="7">
        <v>0</v>
      </c>
      <c r="C4" s="8" t="s">
        <v>68</v>
      </c>
    </row>
    <row r="5" spans="2:6" x14ac:dyDescent="0.35">
      <c r="B5" s="7">
        <v>10</v>
      </c>
      <c r="C5" s="8" t="s">
        <v>69</v>
      </c>
      <c r="E5" s="9" t="s">
        <v>77</v>
      </c>
      <c r="F5" s="10">
        <v>36</v>
      </c>
    </row>
    <row r="6" spans="2:6" x14ac:dyDescent="0.35">
      <c r="B6" s="7">
        <v>25</v>
      </c>
      <c r="C6" s="8" t="s">
        <v>70</v>
      </c>
      <c r="E6" s="9" t="s">
        <v>78</v>
      </c>
      <c r="F6" s="11" t="str">
        <f>VLOOKUP(F5,B4:C9,2,TRUE)</f>
        <v>Low</v>
      </c>
    </row>
    <row r="7" spans="2:6" x14ac:dyDescent="0.35">
      <c r="B7" s="7">
        <v>45</v>
      </c>
      <c r="C7" s="8" t="s">
        <v>71</v>
      </c>
    </row>
    <row r="8" spans="2:6" x14ac:dyDescent="0.35">
      <c r="B8" s="7">
        <v>65</v>
      </c>
      <c r="C8" s="8" t="s">
        <v>72</v>
      </c>
    </row>
    <row r="9" spans="2:6" x14ac:dyDescent="0.35">
      <c r="B9" s="7">
        <v>85</v>
      </c>
      <c r="C9" s="8" t="s">
        <v>73</v>
      </c>
    </row>
  </sheetData>
  <dataValidations xWindow="508" yWindow="490" count="1">
    <dataValidation allowBlank="1" showInputMessage="1" showErrorMessage="1" prompt="Insert quantity of selected ware" sqref="F5"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56"/>
  <sheetViews>
    <sheetView showGridLines="0" zoomScale="60" zoomScaleNormal="60" workbookViewId="0">
      <selection activeCell="I28" sqref="I28"/>
    </sheetView>
  </sheetViews>
  <sheetFormatPr defaultRowHeight="14.5" x14ac:dyDescent="0.35"/>
  <cols>
    <col min="1" max="1" width="3.90625" customWidth="1"/>
    <col min="2" max="2" width="15.90625" bestFit="1" customWidth="1"/>
    <col min="3" max="3" width="15.1796875" bestFit="1" customWidth="1"/>
    <col min="4" max="4" width="9.7265625" customWidth="1"/>
    <col min="7" max="7" width="18.7265625" bestFit="1" customWidth="1"/>
    <col min="8" max="8" width="24.1796875" bestFit="1" customWidth="1"/>
  </cols>
  <sheetData>
    <row r="2" spans="2:8" x14ac:dyDescent="0.35">
      <c r="B2" s="16" t="s">
        <v>75</v>
      </c>
      <c r="C2" s="16" t="s">
        <v>0</v>
      </c>
      <c r="D2" s="17" t="s">
        <v>1</v>
      </c>
      <c r="E2" s="16" t="s">
        <v>79</v>
      </c>
    </row>
    <row r="3" spans="2:8" x14ac:dyDescent="0.35">
      <c r="B3" s="8" t="s">
        <v>2</v>
      </c>
      <c r="C3" s="8" t="s">
        <v>10</v>
      </c>
      <c r="D3" s="14">
        <v>80569</v>
      </c>
      <c r="E3" s="8">
        <f t="shared" ref="E3:E34" si="0">VLOOKUP(C3,Dept_table,2,FALSE)</f>
        <v>2</v>
      </c>
      <c r="G3" s="9" t="s">
        <v>79</v>
      </c>
      <c r="H3" s="9" t="s">
        <v>80</v>
      </c>
    </row>
    <row r="4" spans="2:8" x14ac:dyDescent="0.35">
      <c r="B4" s="8" t="s">
        <v>5</v>
      </c>
      <c r="C4" s="8" t="s">
        <v>6</v>
      </c>
      <c r="D4" s="14">
        <v>101603</v>
      </c>
      <c r="E4" s="8">
        <f t="shared" si="0"/>
        <v>3</v>
      </c>
      <c r="G4" s="18">
        <v>1</v>
      </c>
      <c r="H4" s="11" t="s">
        <v>82</v>
      </c>
    </row>
    <row r="5" spans="2:8" x14ac:dyDescent="0.35">
      <c r="B5" s="8" t="s">
        <v>7</v>
      </c>
      <c r="C5" s="8" t="s">
        <v>8</v>
      </c>
      <c r="D5" s="14">
        <v>106281</v>
      </c>
      <c r="E5" s="8">
        <f t="shared" si="0"/>
        <v>2</v>
      </c>
      <c r="G5" s="18">
        <v>2</v>
      </c>
      <c r="H5" s="11" t="s">
        <v>83</v>
      </c>
    </row>
    <row r="6" spans="2:8" x14ac:dyDescent="0.35">
      <c r="B6" s="8" t="s">
        <v>9</v>
      </c>
      <c r="C6" s="8" t="s">
        <v>10</v>
      </c>
      <c r="D6" s="14">
        <v>104186</v>
      </c>
      <c r="E6" s="8">
        <f t="shared" si="0"/>
        <v>2</v>
      </c>
      <c r="G6" s="18">
        <v>3</v>
      </c>
      <c r="H6" s="11" t="s">
        <v>84</v>
      </c>
    </row>
    <row r="7" spans="2:8" x14ac:dyDescent="0.35">
      <c r="B7" s="8" t="s">
        <v>11</v>
      </c>
      <c r="C7" s="8" t="s">
        <v>8</v>
      </c>
      <c r="D7" s="14">
        <v>105775</v>
      </c>
      <c r="E7" s="8">
        <f t="shared" si="0"/>
        <v>2</v>
      </c>
    </row>
    <row r="8" spans="2:8" x14ac:dyDescent="0.35">
      <c r="B8" s="8" t="s">
        <v>13</v>
      </c>
      <c r="C8" s="8" t="s">
        <v>10</v>
      </c>
      <c r="D8" s="14">
        <v>95144</v>
      </c>
      <c r="E8" s="8">
        <f t="shared" si="0"/>
        <v>2</v>
      </c>
      <c r="G8" s="9" t="s">
        <v>80</v>
      </c>
      <c r="H8" s="9" t="s">
        <v>79</v>
      </c>
    </row>
    <row r="9" spans="2:8" x14ac:dyDescent="0.35">
      <c r="B9" s="8" t="s">
        <v>14</v>
      </c>
      <c r="C9" s="8" t="s">
        <v>8</v>
      </c>
      <c r="D9" s="14">
        <v>102162</v>
      </c>
      <c r="E9" s="8">
        <f t="shared" si="0"/>
        <v>2</v>
      </c>
      <c r="G9" s="11" t="s">
        <v>20</v>
      </c>
      <c r="H9" s="18">
        <v>1</v>
      </c>
    </row>
    <row r="10" spans="2:8" x14ac:dyDescent="0.35">
      <c r="B10" s="8" t="s">
        <v>15</v>
      </c>
      <c r="C10" s="8" t="s">
        <v>16</v>
      </c>
      <c r="D10" s="14">
        <v>118915</v>
      </c>
      <c r="E10" s="8">
        <f t="shared" si="0"/>
        <v>3</v>
      </c>
      <c r="G10" s="11" t="s">
        <v>31</v>
      </c>
      <c r="H10" s="18">
        <v>1</v>
      </c>
    </row>
    <row r="11" spans="2:8" x14ac:dyDescent="0.35">
      <c r="B11" s="8" t="s">
        <v>17</v>
      </c>
      <c r="C11" s="8" t="s">
        <v>8</v>
      </c>
      <c r="D11" s="14">
        <v>103207</v>
      </c>
      <c r="E11" s="8">
        <f t="shared" si="0"/>
        <v>2</v>
      </c>
      <c r="G11" s="11" t="s">
        <v>8</v>
      </c>
      <c r="H11" s="18">
        <v>2</v>
      </c>
    </row>
    <row r="12" spans="2:8" x14ac:dyDescent="0.35">
      <c r="B12" s="8" t="s">
        <v>18</v>
      </c>
      <c r="C12" s="8" t="s">
        <v>10</v>
      </c>
      <c r="D12" s="14">
        <v>84717</v>
      </c>
      <c r="E12" s="8">
        <f t="shared" si="0"/>
        <v>2</v>
      </c>
      <c r="G12" s="11" t="s">
        <v>10</v>
      </c>
      <c r="H12" s="18">
        <v>2</v>
      </c>
    </row>
    <row r="13" spans="2:8" x14ac:dyDescent="0.35">
      <c r="B13" s="8" t="s">
        <v>19</v>
      </c>
      <c r="C13" s="8" t="s">
        <v>20</v>
      </c>
      <c r="D13" s="14">
        <v>84931</v>
      </c>
      <c r="E13" s="8">
        <f t="shared" si="0"/>
        <v>1</v>
      </c>
      <c r="G13" s="11" t="s">
        <v>81</v>
      </c>
      <c r="H13" s="18">
        <v>2</v>
      </c>
    </row>
    <row r="14" spans="2:8" x14ac:dyDescent="0.35">
      <c r="B14" s="8" t="s">
        <v>21</v>
      </c>
      <c r="C14" s="8" t="s">
        <v>10</v>
      </c>
      <c r="D14" s="14">
        <v>90988</v>
      </c>
      <c r="E14" s="8">
        <f t="shared" si="0"/>
        <v>2</v>
      </c>
      <c r="G14" s="11" t="s">
        <v>16</v>
      </c>
      <c r="H14" s="18">
        <v>3</v>
      </c>
    </row>
    <row r="15" spans="2:8" x14ac:dyDescent="0.35">
      <c r="B15" s="8" t="s">
        <v>22</v>
      </c>
      <c r="C15" s="8" t="s">
        <v>8</v>
      </c>
      <c r="D15" s="14">
        <v>92254</v>
      </c>
      <c r="E15" s="8">
        <f t="shared" si="0"/>
        <v>2</v>
      </c>
      <c r="G15" s="11" t="s">
        <v>6</v>
      </c>
      <c r="H15" s="18">
        <v>3</v>
      </c>
    </row>
    <row r="16" spans="2:8" x14ac:dyDescent="0.35">
      <c r="B16" s="8" t="s">
        <v>23</v>
      </c>
      <c r="C16" s="15" t="s">
        <v>6</v>
      </c>
      <c r="D16" s="14">
        <v>83434</v>
      </c>
      <c r="E16" s="8">
        <f t="shared" si="0"/>
        <v>3</v>
      </c>
    </row>
    <row r="17" spans="2:5" x14ac:dyDescent="0.35">
      <c r="B17" s="8" t="s">
        <v>24</v>
      </c>
      <c r="C17" s="8" t="s">
        <v>81</v>
      </c>
      <c r="D17" s="14">
        <v>82637</v>
      </c>
      <c r="E17" s="8">
        <f t="shared" si="0"/>
        <v>2</v>
      </c>
    </row>
    <row r="18" spans="2:5" x14ac:dyDescent="0.35">
      <c r="B18" s="8" t="s">
        <v>26</v>
      </c>
      <c r="C18" s="8" t="s">
        <v>8</v>
      </c>
      <c r="D18" s="14">
        <v>90556</v>
      </c>
      <c r="E18" s="8">
        <f t="shared" si="0"/>
        <v>2</v>
      </c>
    </row>
    <row r="19" spans="2:5" x14ac:dyDescent="0.35">
      <c r="B19" s="8" t="s">
        <v>27</v>
      </c>
      <c r="C19" s="8" t="s">
        <v>10</v>
      </c>
      <c r="D19" s="14">
        <v>94243</v>
      </c>
      <c r="E19" s="8">
        <f t="shared" si="0"/>
        <v>2</v>
      </c>
    </row>
    <row r="20" spans="2:5" x14ac:dyDescent="0.35">
      <c r="B20" s="8" t="s">
        <v>28</v>
      </c>
      <c r="C20" s="8" t="s">
        <v>20</v>
      </c>
      <c r="D20" s="14">
        <v>109758</v>
      </c>
      <c r="E20" s="8">
        <f t="shared" si="0"/>
        <v>1</v>
      </c>
    </row>
    <row r="21" spans="2:5" x14ac:dyDescent="0.35">
      <c r="B21" s="8" t="s">
        <v>29</v>
      </c>
      <c r="C21" s="8" t="s">
        <v>20</v>
      </c>
      <c r="D21" s="14">
        <v>99876</v>
      </c>
      <c r="E21" s="8">
        <f t="shared" si="0"/>
        <v>1</v>
      </c>
    </row>
    <row r="22" spans="2:5" x14ac:dyDescent="0.35">
      <c r="B22" s="8" t="s">
        <v>30</v>
      </c>
      <c r="C22" s="8" t="s">
        <v>31</v>
      </c>
      <c r="D22" s="14">
        <v>91358</v>
      </c>
      <c r="E22" s="8">
        <f t="shared" si="0"/>
        <v>1</v>
      </c>
    </row>
    <row r="23" spans="2:5" x14ac:dyDescent="0.35">
      <c r="B23" s="8" t="s">
        <v>32</v>
      </c>
      <c r="C23" s="8" t="s">
        <v>6</v>
      </c>
      <c r="D23" s="14">
        <v>104889</v>
      </c>
      <c r="E23" s="8">
        <f t="shared" si="0"/>
        <v>3</v>
      </c>
    </row>
    <row r="24" spans="2:5" x14ac:dyDescent="0.35">
      <c r="B24" s="8" t="s">
        <v>33</v>
      </c>
      <c r="C24" s="8" t="s">
        <v>81</v>
      </c>
      <c r="D24" s="14">
        <v>83713</v>
      </c>
      <c r="E24" s="8">
        <f t="shared" si="0"/>
        <v>2</v>
      </c>
    </row>
    <row r="25" spans="2:5" x14ac:dyDescent="0.35">
      <c r="B25" s="8" t="s">
        <v>34</v>
      </c>
      <c r="C25" s="8" t="s">
        <v>20</v>
      </c>
      <c r="D25" s="14">
        <v>82108</v>
      </c>
      <c r="E25" s="8">
        <f t="shared" si="0"/>
        <v>1</v>
      </c>
    </row>
    <row r="26" spans="2:5" x14ac:dyDescent="0.35">
      <c r="B26" s="8" t="s">
        <v>35</v>
      </c>
      <c r="C26" s="8" t="s">
        <v>81</v>
      </c>
      <c r="D26" s="14">
        <v>85200</v>
      </c>
      <c r="E26" s="8">
        <f t="shared" si="0"/>
        <v>2</v>
      </c>
    </row>
    <row r="27" spans="2:5" x14ac:dyDescent="0.35">
      <c r="B27" s="8" t="s">
        <v>36</v>
      </c>
      <c r="C27" s="8" t="s">
        <v>20</v>
      </c>
      <c r="D27" s="14">
        <v>118302</v>
      </c>
      <c r="E27" s="8">
        <f t="shared" si="0"/>
        <v>1</v>
      </c>
    </row>
    <row r="28" spans="2:5" x14ac:dyDescent="0.35">
      <c r="B28" s="8" t="s">
        <v>37</v>
      </c>
      <c r="C28" s="8" t="s">
        <v>6</v>
      </c>
      <c r="D28" s="14">
        <v>119458</v>
      </c>
      <c r="E28" s="8">
        <f t="shared" si="0"/>
        <v>3</v>
      </c>
    </row>
    <row r="29" spans="2:5" x14ac:dyDescent="0.35">
      <c r="B29" s="8" t="s">
        <v>38</v>
      </c>
      <c r="C29" s="8" t="s">
        <v>6</v>
      </c>
      <c r="D29" s="14">
        <v>109276</v>
      </c>
      <c r="E29" s="8">
        <f t="shared" si="0"/>
        <v>3</v>
      </c>
    </row>
    <row r="30" spans="2:5" x14ac:dyDescent="0.35">
      <c r="B30" s="8" t="s">
        <v>39</v>
      </c>
      <c r="C30" s="8" t="s">
        <v>20</v>
      </c>
      <c r="D30" s="14">
        <v>92179</v>
      </c>
      <c r="E30" s="8">
        <f t="shared" si="0"/>
        <v>1</v>
      </c>
    </row>
    <row r="31" spans="2:5" x14ac:dyDescent="0.35">
      <c r="B31" s="8" t="s">
        <v>40</v>
      </c>
      <c r="C31" s="8" t="s">
        <v>81</v>
      </c>
      <c r="D31" s="14">
        <v>112985</v>
      </c>
      <c r="E31" s="8">
        <f t="shared" si="0"/>
        <v>2</v>
      </c>
    </row>
    <row r="32" spans="2:5" x14ac:dyDescent="0.35">
      <c r="B32" s="8" t="s">
        <v>41</v>
      </c>
      <c r="C32" s="8" t="s">
        <v>20</v>
      </c>
      <c r="D32" s="14">
        <v>105065</v>
      </c>
      <c r="E32" s="8">
        <f t="shared" si="0"/>
        <v>1</v>
      </c>
    </row>
    <row r="33" spans="2:5" x14ac:dyDescent="0.35">
      <c r="B33" s="8" t="s">
        <v>43</v>
      </c>
      <c r="C33" s="8" t="s">
        <v>20</v>
      </c>
      <c r="D33" s="14">
        <v>95120</v>
      </c>
      <c r="E33" s="8">
        <f t="shared" si="0"/>
        <v>1</v>
      </c>
    </row>
    <row r="34" spans="2:5" x14ac:dyDescent="0.35">
      <c r="B34" s="8" t="s">
        <v>44</v>
      </c>
      <c r="C34" s="8" t="s">
        <v>81</v>
      </c>
      <c r="D34" s="14">
        <v>115055</v>
      </c>
      <c r="E34" s="8">
        <f t="shared" si="0"/>
        <v>2</v>
      </c>
    </row>
    <row r="35" spans="2:5" x14ac:dyDescent="0.35">
      <c r="B35" s="8" t="s">
        <v>45</v>
      </c>
      <c r="C35" s="8" t="s">
        <v>6</v>
      </c>
      <c r="D35" s="14">
        <v>85722</v>
      </c>
      <c r="E35" s="8">
        <f t="shared" ref="E35:E56" si="1">VLOOKUP(C35,Dept_table,2,FALSE)</f>
        <v>3</v>
      </c>
    </row>
    <row r="36" spans="2:5" x14ac:dyDescent="0.35">
      <c r="B36" s="8" t="s">
        <v>46</v>
      </c>
      <c r="C36" s="8" t="s">
        <v>10</v>
      </c>
      <c r="D36" s="14">
        <v>80682</v>
      </c>
      <c r="E36" s="8">
        <f t="shared" si="1"/>
        <v>2</v>
      </c>
    </row>
    <row r="37" spans="2:5" x14ac:dyDescent="0.35">
      <c r="B37" s="8" t="s">
        <v>47</v>
      </c>
      <c r="C37" s="8" t="s">
        <v>8</v>
      </c>
      <c r="D37" s="14">
        <v>115459</v>
      </c>
      <c r="E37" s="8">
        <f t="shared" si="1"/>
        <v>2</v>
      </c>
    </row>
    <row r="38" spans="2:5" x14ac:dyDescent="0.35">
      <c r="B38" s="8" t="s">
        <v>48</v>
      </c>
      <c r="C38" s="8" t="s">
        <v>20</v>
      </c>
      <c r="D38" s="14">
        <v>80623</v>
      </c>
      <c r="E38" s="8">
        <f t="shared" si="1"/>
        <v>1</v>
      </c>
    </row>
    <row r="39" spans="2:5" x14ac:dyDescent="0.35">
      <c r="B39" s="8" t="s">
        <v>49</v>
      </c>
      <c r="C39" s="8" t="s">
        <v>31</v>
      </c>
      <c r="D39" s="14">
        <v>80691</v>
      </c>
      <c r="E39" s="8">
        <f t="shared" si="1"/>
        <v>1</v>
      </c>
    </row>
    <row r="40" spans="2:5" x14ac:dyDescent="0.35">
      <c r="B40" s="8" t="s">
        <v>50</v>
      </c>
      <c r="C40" s="8" t="s">
        <v>16</v>
      </c>
      <c r="D40" s="14">
        <v>82774</v>
      </c>
      <c r="E40" s="8">
        <f t="shared" si="1"/>
        <v>3</v>
      </c>
    </row>
    <row r="41" spans="2:5" x14ac:dyDescent="0.35">
      <c r="B41" s="8" t="s">
        <v>51</v>
      </c>
      <c r="C41" s="8" t="s">
        <v>20</v>
      </c>
      <c r="D41" s="14">
        <v>94419</v>
      </c>
      <c r="E41" s="8">
        <f t="shared" si="1"/>
        <v>1</v>
      </c>
    </row>
    <row r="42" spans="2:5" x14ac:dyDescent="0.35">
      <c r="B42" s="8" t="s">
        <v>52</v>
      </c>
      <c r="C42" s="8" t="s">
        <v>20</v>
      </c>
      <c r="D42" s="14">
        <v>88451</v>
      </c>
      <c r="E42" s="8">
        <f t="shared" si="1"/>
        <v>1</v>
      </c>
    </row>
    <row r="43" spans="2:5" x14ac:dyDescent="0.35">
      <c r="B43" s="8" t="s">
        <v>53</v>
      </c>
      <c r="C43" s="8" t="s">
        <v>10</v>
      </c>
      <c r="D43" s="14">
        <v>88685</v>
      </c>
      <c r="E43" s="8">
        <f t="shared" si="1"/>
        <v>2</v>
      </c>
    </row>
    <row r="44" spans="2:5" x14ac:dyDescent="0.35">
      <c r="B44" s="8" t="s">
        <v>54</v>
      </c>
      <c r="C44" s="8" t="s">
        <v>6</v>
      </c>
      <c r="D44" s="14">
        <v>86117</v>
      </c>
      <c r="E44" s="8">
        <f t="shared" si="1"/>
        <v>3</v>
      </c>
    </row>
    <row r="45" spans="2:5" x14ac:dyDescent="0.35">
      <c r="B45" s="8" t="s">
        <v>55</v>
      </c>
      <c r="C45" s="8" t="s">
        <v>6</v>
      </c>
      <c r="D45" s="14">
        <v>81173</v>
      </c>
      <c r="E45" s="8">
        <f t="shared" si="1"/>
        <v>3</v>
      </c>
    </row>
    <row r="46" spans="2:5" x14ac:dyDescent="0.35">
      <c r="B46" s="8" t="s">
        <v>56</v>
      </c>
      <c r="C46" s="8" t="s">
        <v>20</v>
      </c>
      <c r="D46" s="14">
        <v>114358</v>
      </c>
      <c r="E46" s="8">
        <f t="shared" si="1"/>
        <v>1</v>
      </c>
    </row>
    <row r="47" spans="2:5" x14ac:dyDescent="0.35">
      <c r="B47" s="8" t="s">
        <v>57</v>
      </c>
      <c r="C47" s="8" t="s">
        <v>16</v>
      </c>
      <c r="D47" s="14">
        <v>82552</v>
      </c>
      <c r="E47" s="8">
        <f t="shared" si="1"/>
        <v>3</v>
      </c>
    </row>
    <row r="48" spans="2:5" x14ac:dyDescent="0.35">
      <c r="B48" s="8" t="s">
        <v>58</v>
      </c>
      <c r="C48" s="8" t="s">
        <v>10</v>
      </c>
      <c r="D48" s="14">
        <v>89213</v>
      </c>
      <c r="E48" s="8">
        <f t="shared" si="1"/>
        <v>2</v>
      </c>
    </row>
    <row r="49" spans="2:5" x14ac:dyDescent="0.35">
      <c r="B49" s="8" t="s">
        <v>59</v>
      </c>
      <c r="C49" s="8" t="s">
        <v>31</v>
      </c>
      <c r="D49" s="14">
        <v>85237</v>
      </c>
      <c r="E49" s="8">
        <f t="shared" si="1"/>
        <v>1</v>
      </c>
    </row>
    <row r="50" spans="2:5" x14ac:dyDescent="0.35">
      <c r="B50" s="8" t="s">
        <v>60</v>
      </c>
      <c r="C50" s="8" t="s">
        <v>6</v>
      </c>
      <c r="D50" s="14">
        <v>89573</v>
      </c>
      <c r="E50" s="8">
        <f t="shared" si="1"/>
        <v>3</v>
      </c>
    </row>
    <row r="51" spans="2:5" x14ac:dyDescent="0.35">
      <c r="B51" s="8" t="s">
        <v>61</v>
      </c>
      <c r="C51" s="8" t="s">
        <v>20</v>
      </c>
      <c r="D51" s="14">
        <v>81225</v>
      </c>
      <c r="E51" s="8">
        <f t="shared" si="1"/>
        <v>1</v>
      </c>
    </row>
    <row r="52" spans="2:5" x14ac:dyDescent="0.35">
      <c r="B52" s="8" t="s">
        <v>62</v>
      </c>
      <c r="C52" s="8" t="s">
        <v>6</v>
      </c>
      <c r="D52" s="14">
        <v>106438</v>
      </c>
      <c r="E52" s="8">
        <f t="shared" si="1"/>
        <v>3</v>
      </c>
    </row>
    <row r="53" spans="2:5" x14ac:dyDescent="0.35">
      <c r="B53" s="8" t="s">
        <v>63</v>
      </c>
      <c r="C53" s="8" t="s">
        <v>20</v>
      </c>
      <c r="D53" s="14">
        <v>119196</v>
      </c>
      <c r="E53" s="8">
        <f t="shared" si="1"/>
        <v>1</v>
      </c>
    </row>
    <row r="54" spans="2:5" x14ac:dyDescent="0.35">
      <c r="B54" s="8" t="s">
        <v>64</v>
      </c>
      <c r="C54" s="8" t="s">
        <v>81</v>
      </c>
      <c r="D54" s="14">
        <v>91400</v>
      </c>
      <c r="E54" s="8">
        <f t="shared" si="1"/>
        <v>2</v>
      </c>
    </row>
    <row r="55" spans="2:5" x14ac:dyDescent="0.35">
      <c r="B55" s="8" t="s">
        <v>65</v>
      </c>
      <c r="C55" s="8" t="s">
        <v>81</v>
      </c>
      <c r="D55" s="14">
        <v>82683</v>
      </c>
      <c r="E55" s="8">
        <f t="shared" si="1"/>
        <v>2</v>
      </c>
    </row>
    <row r="56" spans="2:5" x14ac:dyDescent="0.35">
      <c r="B56" s="8" t="s">
        <v>66</v>
      </c>
      <c r="C56" s="8" t="s">
        <v>6</v>
      </c>
      <c r="D56" s="14">
        <v>97380</v>
      </c>
      <c r="E56" s="8">
        <f t="shared" si="1"/>
        <v>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56"/>
  <sheetViews>
    <sheetView showGridLines="0" zoomScale="80" zoomScaleNormal="80" workbookViewId="0">
      <selection activeCell="M14" sqref="M14"/>
    </sheetView>
  </sheetViews>
  <sheetFormatPr defaultRowHeight="14.5" x14ac:dyDescent="0.35"/>
  <cols>
    <col min="2" max="2" width="15.90625" bestFit="1" customWidth="1"/>
    <col min="3" max="3" width="13.81640625" bestFit="1" customWidth="1"/>
    <col min="4" max="4" width="9.7265625" bestFit="1" customWidth="1"/>
    <col min="5" max="5" width="11.54296875" customWidth="1"/>
    <col min="6" max="6" width="11.26953125" bestFit="1" customWidth="1"/>
    <col min="7" max="7" width="20.08984375" bestFit="1" customWidth="1"/>
    <col min="8" max="8" width="11.36328125" bestFit="1" customWidth="1"/>
    <col min="9" max="9" width="8.6328125" customWidth="1"/>
    <col min="10" max="10" width="13.54296875" customWidth="1"/>
    <col min="12" max="12" width="11.36328125" bestFit="1" customWidth="1"/>
  </cols>
  <sheetData>
    <row r="1" spans="2:12" x14ac:dyDescent="0.35">
      <c r="F1">
        <v>2</v>
      </c>
      <c r="G1">
        <v>3</v>
      </c>
      <c r="H1">
        <v>4</v>
      </c>
      <c r="I1">
        <v>5</v>
      </c>
      <c r="J1">
        <v>6</v>
      </c>
    </row>
    <row r="2" spans="2:12" x14ac:dyDescent="0.35">
      <c r="B2" s="16" t="s">
        <v>75</v>
      </c>
      <c r="C2" s="16" t="s">
        <v>0</v>
      </c>
      <c r="D2" s="17" t="s">
        <v>1</v>
      </c>
      <c r="E2" s="16" t="s">
        <v>79</v>
      </c>
      <c r="F2" s="16" t="s">
        <v>85</v>
      </c>
      <c r="G2" s="16" t="s">
        <v>86</v>
      </c>
      <c r="H2" s="16" t="s">
        <v>87</v>
      </c>
      <c r="I2" s="16" t="s">
        <v>88</v>
      </c>
      <c r="J2" s="16" t="s">
        <v>89</v>
      </c>
    </row>
    <row r="3" spans="2:12" x14ac:dyDescent="0.35">
      <c r="B3" s="8" t="s">
        <v>13</v>
      </c>
      <c r="C3" s="8" t="s">
        <v>10</v>
      </c>
      <c r="D3" s="14">
        <v>95144</v>
      </c>
      <c r="E3" s="8">
        <f t="shared" ref="E3:E34" si="0">VLOOKUP(C3,Dept_table,2,FALSE)</f>
        <v>2</v>
      </c>
      <c r="F3" s="8">
        <f>VLOOKUP($B3,Employee_data,'VLOOKUP Join Data1'!F$1,0)</f>
        <v>12365</v>
      </c>
      <c r="G3" s="8" t="str">
        <f>VLOOKUP($B3,Employee_data,'VLOOKUP Join Data1'!G$1,0)</f>
        <v>125 Marsha Way SE</v>
      </c>
      <c r="H3" s="8" t="str">
        <f>VLOOKUP($B3,Employee_data,'VLOOKUP Join Data1'!H$1,0)</f>
        <v>Seattle</v>
      </c>
      <c r="I3" s="8" t="str">
        <f>VLOOKUP($B3,Employee_data,'VLOOKUP Join Data1'!I$1,0)</f>
        <v>WA</v>
      </c>
      <c r="J3" s="8">
        <f>VLOOKUP($B3,Employee_data,'VLOOKUP Join Data1'!J$1,0)</f>
        <v>98116</v>
      </c>
      <c r="L3" s="22"/>
    </row>
    <row r="4" spans="2:12" x14ac:dyDescent="0.35">
      <c r="B4" s="8" t="s">
        <v>11</v>
      </c>
      <c r="C4" s="8" t="s">
        <v>8</v>
      </c>
      <c r="D4" s="14">
        <v>105775</v>
      </c>
      <c r="E4" s="8">
        <f t="shared" si="0"/>
        <v>2</v>
      </c>
      <c r="F4" s="8">
        <f>VLOOKUP($B4,Employee_data,'VLOOKUP Join Data1'!F$1,0)</f>
        <v>12368</v>
      </c>
      <c r="G4" s="8" t="str">
        <f>VLOOKUP($B4,Employee_data,'VLOOKUP Join Data1'!G$1,0)</f>
        <v>124 55th Ave SW</v>
      </c>
      <c r="H4" s="8" t="str">
        <f>VLOOKUP($B4,Employee_data,'VLOOKUP Join Data1'!H$1,0)</f>
        <v>Federal Way</v>
      </c>
      <c r="I4" s="8" t="str">
        <f>VLOOKUP($B4,Employee_data,'VLOOKUP Join Data1'!I$1,0)</f>
        <v>WA</v>
      </c>
      <c r="J4" s="8">
        <f>VLOOKUP($B4,Employee_data,'VLOOKUP Join Data1'!J$1,0)</f>
        <v>98417</v>
      </c>
      <c r="L4" s="22"/>
    </row>
    <row r="5" spans="2:12" x14ac:dyDescent="0.35">
      <c r="B5" s="8" t="s">
        <v>5</v>
      </c>
      <c r="C5" s="8" t="s">
        <v>6</v>
      </c>
      <c r="D5" s="14">
        <v>101603</v>
      </c>
      <c r="E5" s="8">
        <f t="shared" si="0"/>
        <v>3</v>
      </c>
      <c r="F5" s="8">
        <f>VLOOKUP($B5,Employee_data,'VLOOKUP Join Data1'!F$1,0)</f>
        <v>12371</v>
      </c>
      <c r="G5" s="8" t="str">
        <f>VLOOKUP($B5,Employee_data,'VLOOKUP Join Data1'!G$1,0)</f>
        <v xml:space="preserve">566 44th St </v>
      </c>
      <c r="H5" s="8" t="str">
        <f>VLOOKUP($B5,Employee_data,'VLOOKUP Join Data1'!H$1,0)</f>
        <v>Seattle</v>
      </c>
      <c r="I5" s="8" t="str">
        <f>VLOOKUP($B5,Employee_data,'VLOOKUP Join Data1'!I$1,0)</f>
        <v>WA</v>
      </c>
      <c r="J5" s="8">
        <f>VLOOKUP($B5,Employee_data,'VLOOKUP Join Data1'!J$1,0)</f>
        <v>98404</v>
      </c>
      <c r="L5" s="22"/>
    </row>
    <row r="6" spans="2:12" x14ac:dyDescent="0.35">
      <c r="B6" s="8" t="s">
        <v>60</v>
      </c>
      <c r="C6" s="8" t="s">
        <v>6</v>
      </c>
      <c r="D6" s="14">
        <v>89573</v>
      </c>
      <c r="E6" s="8">
        <f t="shared" si="0"/>
        <v>3</v>
      </c>
      <c r="F6" s="8">
        <f>VLOOKUP($B6,Employee_data,'VLOOKUP Join Data1'!F$1,0)</f>
        <v>12374</v>
      </c>
      <c r="G6" s="8" t="str">
        <f>VLOOKUP($B6,Employee_data,'VLOOKUP Join Data1'!G$1,0)</f>
        <v>1 Hoboken</v>
      </c>
      <c r="H6" s="8" t="str">
        <f>VLOOKUP($B6,Employee_data,'VLOOKUP Join Data1'!H$1,0)</f>
        <v>Seattle</v>
      </c>
      <c r="I6" s="8" t="str">
        <f>VLOOKUP($B6,Employee_data,'VLOOKUP Join Data1'!I$1,0)</f>
        <v>WA</v>
      </c>
      <c r="J6" s="8">
        <f>VLOOKUP($B6,Employee_data,'VLOOKUP Join Data1'!J$1,0)</f>
        <v>98566</v>
      </c>
      <c r="L6" s="22"/>
    </row>
    <row r="7" spans="2:12" x14ac:dyDescent="0.35">
      <c r="B7" s="8" t="s">
        <v>33</v>
      </c>
      <c r="C7" s="8" t="s">
        <v>81</v>
      </c>
      <c r="D7" s="14">
        <v>83713</v>
      </c>
      <c r="E7" s="8">
        <f t="shared" si="0"/>
        <v>2</v>
      </c>
      <c r="F7" s="8">
        <f>VLOOKUP($B7,Employee_data,'VLOOKUP Join Data1'!F$1,0)</f>
        <v>12377</v>
      </c>
      <c r="G7" s="8" t="str">
        <f>VLOOKUP($B7,Employee_data,'VLOOKUP Join Data1'!G$1,0)</f>
        <v>789 Lawrence St</v>
      </c>
      <c r="H7" s="8" t="str">
        <f>VLOOKUP($B7,Employee_data,'VLOOKUP Join Data1'!H$1,0)</f>
        <v>Seattle</v>
      </c>
      <c r="I7" s="8" t="str">
        <f>VLOOKUP($B7,Employee_data,'VLOOKUP Join Data1'!I$1,0)</f>
        <v>WA</v>
      </c>
      <c r="J7" s="8">
        <f>VLOOKUP($B7,Employee_data,'VLOOKUP Join Data1'!J$1,0)</f>
        <v>98787</v>
      </c>
      <c r="L7" s="22"/>
    </row>
    <row r="8" spans="2:12" x14ac:dyDescent="0.35">
      <c r="B8" s="8" t="s">
        <v>23</v>
      </c>
      <c r="C8" s="15" t="s">
        <v>6</v>
      </c>
      <c r="D8" s="14">
        <v>83434</v>
      </c>
      <c r="E8" s="8">
        <f t="shared" si="0"/>
        <v>3</v>
      </c>
      <c r="F8" s="8">
        <f>VLOOKUP($B8,Employee_data,'VLOOKUP Join Data1'!F$1,0)</f>
        <v>12380</v>
      </c>
      <c r="G8" s="8" t="str">
        <f>VLOOKUP($B8,Employee_data,'VLOOKUP Join Data1'!G$1,0)</f>
        <v>786 32nd Ave</v>
      </c>
      <c r="H8" s="8" t="str">
        <f>VLOOKUP($B8,Employee_data,'VLOOKUP Join Data1'!H$1,0)</f>
        <v>Federal Way</v>
      </c>
      <c r="I8" s="8" t="str">
        <f>VLOOKUP($B8,Employee_data,'VLOOKUP Join Data1'!I$1,0)</f>
        <v>WA</v>
      </c>
      <c r="J8" s="8">
        <f>VLOOKUP($B8,Employee_data,'VLOOKUP Join Data1'!J$1,0)</f>
        <v>97852</v>
      </c>
      <c r="L8" s="22"/>
    </row>
    <row r="9" spans="2:12" x14ac:dyDescent="0.35">
      <c r="B9" s="8" t="s">
        <v>49</v>
      </c>
      <c r="C9" s="8" t="s">
        <v>31</v>
      </c>
      <c r="D9" s="14">
        <v>80691</v>
      </c>
      <c r="E9" s="8">
        <f t="shared" si="0"/>
        <v>1</v>
      </c>
      <c r="F9" s="8">
        <f>VLOOKUP($B9,Employee_data,'VLOOKUP Join Data1'!F$1,0)</f>
        <v>12383</v>
      </c>
      <c r="G9" s="8" t="str">
        <f>VLOOKUP($B9,Employee_data,'VLOOKUP Join Data1'!G$1,0)</f>
        <v>3345 Curtis Rd</v>
      </c>
      <c r="H9" s="8" t="str">
        <f>VLOOKUP($B9,Employee_data,'VLOOKUP Join Data1'!H$1,0)</f>
        <v>Tacoma</v>
      </c>
      <c r="I9" s="8" t="str">
        <f>VLOOKUP($B9,Employee_data,'VLOOKUP Join Data1'!I$1,0)</f>
        <v>WA</v>
      </c>
      <c r="J9" s="8">
        <f>VLOOKUP($B9,Employee_data,'VLOOKUP Join Data1'!J$1,0)</f>
        <v>96589</v>
      </c>
      <c r="L9" s="22"/>
    </row>
    <row r="10" spans="2:12" x14ac:dyDescent="0.35">
      <c r="B10" s="8" t="s">
        <v>56</v>
      </c>
      <c r="C10" s="8" t="s">
        <v>20</v>
      </c>
      <c r="D10" s="14">
        <v>114358</v>
      </c>
      <c r="E10" s="8">
        <f t="shared" si="0"/>
        <v>1</v>
      </c>
      <c r="F10" s="8">
        <f>VLOOKUP($B10,Employee_data,'VLOOKUP Join Data1'!F$1,0)</f>
        <v>12386</v>
      </c>
      <c r="G10" s="8" t="str">
        <f>VLOOKUP($B10,Employee_data,'VLOOKUP Join Data1'!G$1,0)</f>
        <v>1798 SW 45th St</v>
      </c>
      <c r="H10" s="8" t="str">
        <f>VLOOKUP($B10,Employee_data,'VLOOKUP Join Data1'!H$1,0)</f>
        <v>Kent</v>
      </c>
      <c r="I10" s="8" t="str">
        <f>VLOOKUP($B10,Employee_data,'VLOOKUP Join Data1'!I$1,0)</f>
        <v>WA</v>
      </c>
      <c r="J10" s="8">
        <f>VLOOKUP($B10,Employee_data,'VLOOKUP Join Data1'!J$1,0)</f>
        <v>98116</v>
      </c>
      <c r="L10" s="22"/>
    </row>
    <row r="11" spans="2:12" x14ac:dyDescent="0.35">
      <c r="B11" s="8" t="s">
        <v>58</v>
      </c>
      <c r="C11" s="8" t="s">
        <v>10</v>
      </c>
      <c r="D11" s="14">
        <v>89213</v>
      </c>
      <c r="E11" s="8">
        <f t="shared" si="0"/>
        <v>2</v>
      </c>
      <c r="F11" s="8">
        <f>VLOOKUP($B11,Employee_data,'VLOOKUP Join Data1'!F$1,0)</f>
        <v>12389</v>
      </c>
      <c r="G11" s="8" t="str">
        <f>VLOOKUP($B11,Employee_data,'VLOOKUP Join Data1'!G$1,0)</f>
        <v>555 Kavanaugh Blvd</v>
      </c>
      <c r="H11" s="8" t="str">
        <f>VLOOKUP($B11,Employee_data,'VLOOKUP Join Data1'!H$1,0)</f>
        <v>Auburn</v>
      </c>
      <c r="I11" s="8" t="str">
        <f>VLOOKUP($B11,Employee_data,'VLOOKUP Join Data1'!I$1,0)</f>
        <v>WA</v>
      </c>
      <c r="J11" s="8">
        <f>VLOOKUP($B11,Employee_data,'VLOOKUP Join Data1'!J$1,0)</f>
        <v>98117</v>
      </c>
      <c r="L11" s="22"/>
    </row>
    <row r="12" spans="2:12" x14ac:dyDescent="0.35">
      <c r="B12" s="8" t="s">
        <v>43</v>
      </c>
      <c r="C12" s="8" t="s">
        <v>20</v>
      </c>
      <c r="D12" s="14">
        <v>95120</v>
      </c>
      <c r="E12" s="8">
        <f t="shared" si="0"/>
        <v>1</v>
      </c>
      <c r="F12" s="8">
        <f>VLOOKUP($B12,Employee_data,'VLOOKUP Join Data1'!F$1,0)</f>
        <v>12392</v>
      </c>
      <c r="G12" s="8" t="str">
        <f>VLOOKUP($B12,Employee_data,'VLOOKUP Join Data1'!G$1,0)</f>
        <v>6805 Cantrell Rd</v>
      </c>
      <c r="H12" s="8" t="str">
        <f>VLOOKUP($B12,Employee_data,'VLOOKUP Join Data1'!H$1,0)</f>
        <v>Puyallup</v>
      </c>
      <c r="I12" s="8" t="str">
        <f>VLOOKUP($B12,Employee_data,'VLOOKUP Join Data1'!I$1,0)</f>
        <v>WA</v>
      </c>
      <c r="J12" s="8">
        <f>VLOOKUP($B12,Employee_data,'VLOOKUP Join Data1'!J$1,0)</f>
        <v>98287</v>
      </c>
      <c r="L12" s="22"/>
    </row>
    <row r="13" spans="2:12" x14ac:dyDescent="0.35">
      <c r="B13" s="8" t="s">
        <v>35</v>
      </c>
      <c r="C13" s="8" t="s">
        <v>81</v>
      </c>
      <c r="D13" s="14">
        <v>85200</v>
      </c>
      <c r="E13" s="8">
        <f t="shared" si="0"/>
        <v>2</v>
      </c>
      <c r="F13" s="8">
        <f>VLOOKUP($B13,Employee_data,'VLOOKUP Join Data1'!F$1,0)</f>
        <v>12395</v>
      </c>
      <c r="G13" s="8" t="str">
        <f>VLOOKUP($B13,Employee_data,'VLOOKUP Join Data1'!G$1,0)</f>
        <v>7121 Baseline Rd</v>
      </c>
      <c r="H13" s="8" t="str">
        <f>VLOOKUP($B13,Employee_data,'VLOOKUP Join Data1'!H$1,0)</f>
        <v>Auburn</v>
      </c>
      <c r="I13" s="8" t="str">
        <f>VLOOKUP($B13,Employee_data,'VLOOKUP Join Data1'!I$1,0)</f>
        <v>WA</v>
      </c>
      <c r="J13" s="8">
        <f>VLOOKUP($B13,Employee_data,'VLOOKUP Join Data1'!J$1,0)</f>
        <v>98404</v>
      </c>
      <c r="L13" s="22"/>
    </row>
    <row r="14" spans="2:12" x14ac:dyDescent="0.35">
      <c r="B14" s="8" t="s">
        <v>28</v>
      </c>
      <c r="C14" s="8" t="s">
        <v>20</v>
      </c>
      <c r="D14" s="14">
        <v>109758</v>
      </c>
      <c r="E14" s="8">
        <f t="shared" si="0"/>
        <v>1</v>
      </c>
      <c r="F14" s="8">
        <f>VLOOKUP($B14,Employee_data,'VLOOKUP Join Data1'!F$1,0)</f>
        <v>12398</v>
      </c>
      <c r="G14" s="8" t="str">
        <f>VLOOKUP($B14,Employee_data,'VLOOKUP Join Data1'!G$1,0)</f>
        <v>999 Main Ave</v>
      </c>
      <c r="H14" s="8" t="str">
        <f>VLOOKUP($B14,Employee_data,'VLOOKUP Join Data1'!H$1,0)</f>
        <v>Tacoma</v>
      </c>
      <c r="I14" s="8" t="str">
        <f>VLOOKUP($B14,Employee_data,'VLOOKUP Join Data1'!I$1,0)</f>
        <v>WA</v>
      </c>
      <c r="J14" s="8">
        <f>VLOOKUP($B14,Employee_data,'VLOOKUP Join Data1'!J$1,0)</f>
        <v>98714</v>
      </c>
      <c r="L14" s="22"/>
    </row>
    <row r="15" spans="2:12" x14ac:dyDescent="0.35">
      <c r="B15" s="8" t="s">
        <v>66</v>
      </c>
      <c r="C15" s="8" t="s">
        <v>6</v>
      </c>
      <c r="D15" s="14">
        <v>97380</v>
      </c>
      <c r="E15" s="8">
        <f t="shared" si="0"/>
        <v>3</v>
      </c>
      <c r="F15" s="8">
        <f>VLOOKUP($B15,Employee_data,'VLOOKUP Join Data1'!F$1,0)</f>
        <v>12401</v>
      </c>
      <c r="G15" s="8" t="str">
        <f>VLOOKUP($B15,Employee_data,'VLOOKUP Join Data1'!G$1,0)</f>
        <v>7610 Geyer Springs</v>
      </c>
      <c r="H15" s="8" t="str">
        <f>VLOOKUP($B15,Employee_data,'VLOOKUP Join Data1'!H$1,0)</f>
        <v>Kent</v>
      </c>
      <c r="I15" s="8" t="str">
        <f>VLOOKUP($B15,Employee_data,'VLOOKUP Join Data1'!I$1,0)</f>
        <v>WA</v>
      </c>
      <c r="J15" s="8">
        <f>VLOOKUP($B15,Employee_data,'VLOOKUP Join Data1'!J$1,0)</f>
        <v>98714</v>
      </c>
      <c r="L15" s="22"/>
    </row>
    <row r="16" spans="2:12" x14ac:dyDescent="0.35">
      <c r="B16" s="8" t="s">
        <v>37</v>
      </c>
      <c r="C16" s="8" t="s">
        <v>6</v>
      </c>
      <c r="D16" s="14">
        <v>119458</v>
      </c>
      <c r="E16" s="8">
        <f t="shared" si="0"/>
        <v>3</v>
      </c>
      <c r="F16" s="8">
        <f>VLOOKUP($B16,Employee_data,'VLOOKUP Join Data1'!F$1,0)</f>
        <v>12404</v>
      </c>
      <c r="G16" s="8" t="str">
        <f>VLOOKUP($B16,Employee_data,'VLOOKUP Join Data1'!G$1,0)</f>
        <v>1000 Main St</v>
      </c>
      <c r="H16" s="8" t="str">
        <f>VLOOKUP($B16,Employee_data,'VLOOKUP Join Data1'!H$1,0)</f>
        <v>Auburn</v>
      </c>
      <c r="I16" s="8" t="str">
        <f>VLOOKUP($B16,Employee_data,'VLOOKUP Join Data1'!I$1,0)</f>
        <v>WA</v>
      </c>
      <c r="J16" s="8">
        <f>VLOOKUP($B16,Employee_data,'VLOOKUP Join Data1'!J$1,0)</f>
        <v>98714</v>
      </c>
      <c r="L16" s="22"/>
    </row>
    <row r="17" spans="2:12" x14ac:dyDescent="0.35">
      <c r="B17" s="8" t="s">
        <v>59</v>
      </c>
      <c r="C17" s="8" t="s">
        <v>31</v>
      </c>
      <c r="D17" s="14">
        <v>85237</v>
      </c>
      <c r="E17" s="8">
        <f t="shared" si="0"/>
        <v>1</v>
      </c>
      <c r="F17" s="8">
        <f>VLOOKUP($B17,Employee_data,'VLOOKUP Join Data1'!F$1,0)</f>
        <v>12407</v>
      </c>
      <c r="G17" s="8" t="str">
        <f>VLOOKUP($B17,Employee_data,'VLOOKUP Join Data1'!G$1,0)</f>
        <v>1 West Market Rd</v>
      </c>
      <c r="H17" s="8" t="str">
        <f>VLOOKUP($B17,Employee_data,'VLOOKUP Join Data1'!H$1,0)</f>
        <v>Auburn</v>
      </c>
      <c r="I17" s="8" t="str">
        <f>VLOOKUP($B17,Employee_data,'VLOOKUP Join Data1'!I$1,0)</f>
        <v>WA</v>
      </c>
      <c r="J17" s="8">
        <f>VLOOKUP($B17,Employee_data,'VLOOKUP Join Data1'!J$1,0)</f>
        <v>98714</v>
      </c>
      <c r="L17" s="22"/>
    </row>
    <row r="18" spans="2:12" x14ac:dyDescent="0.35">
      <c r="B18" s="8" t="s">
        <v>18</v>
      </c>
      <c r="C18" s="8" t="s">
        <v>10</v>
      </c>
      <c r="D18" s="14">
        <v>84717</v>
      </c>
      <c r="E18" s="8">
        <f t="shared" si="0"/>
        <v>2</v>
      </c>
      <c r="F18" s="8">
        <f>VLOOKUP($B18,Employee_data,'VLOOKUP Join Data1'!F$1,0)</f>
        <v>12410</v>
      </c>
      <c r="G18" s="8" t="str">
        <f>VLOOKUP($B18,Employee_data,'VLOOKUP Join Data1'!G$1,0)</f>
        <v>134 Markell Rd</v>
      </c>
      <c r="H18" s="8" t="str">
        <f>VLOOKUP($B18,Employee_data,'VLOOKUP Join Data1'!H$1,0)</f>
        <v>Seattle</v>
      </c>
      <c r="I18" s="8" t="str">
        <f>VLOOKUP($B18,Employee_data,'VLOOKUP Join Data1'!I$1,0)</f>
        <v>WA</v>
      </c>
      <c r="J18" s="8">
        <f>VLOOKUP($B18,Employee_data,'VLOOKUP Join Data1'!J$1,0)</f>
        <v>98714</v>
      </c>
      <c r="L18" s="22"/>
    </row>
    <row r="19" spans="2:12" x14ac:dyDescent="0.35">
      <c r="B19" s="8" t="s">
        <v>46</v>
      </c>
      <c r="C19" s="8" t="s">
        <v>10</v>
      </c>
      <c r="D19" s="14">
        <v>80682</v>
      </c>
      <c r="E19" s="8">
        <f t="shared" si="0"/>
        <v>2</v>
      </c>
      <c r="F19" s="8">
        <f>VLOOKUP($B19,Employee_data,'VLOOKUP Join Data1'!F$1,0)</f>
        <v>12413</v>
      </c>
      <c r="G19" s="8" t="str">
        <f>VLOOKUP($B19,Employee_data,'VLOOKUP Join Data1'!G$1,0)</f>
        <v>8435 Salem Ln</v>
      </c>
      <c r="H19" s="8" t="str">
        <f>VLOOKUP($B19,Employee_data,'VLOOKUP Join Data1'!H$1,0)</f>
        <v>Tacoma</v>
      </c>
      <c r="I19" s="8" t="str">
        <f>VLOOKUP($B19,Employee_data,'VLOOKUP Join Data1'!I$1,0)</f>
        <v>WA</v>
      </c>
      <c r="J19" s="8">
        <f>VLOOKUP($B19,Employee_data,'VLOOKUP Join Data1'!J$1,0)</f>
        <v>98714</v>
      </c>
      <c r="L19" s="22"/>
    </row>
    <row r="20" spans="2:12" x14ac:dyDescent="0.35">
      <c r="B20" s="8" t="s">
        <v>55</v>
      </c>
      <c r="C20" s="8" t="s">
        <v>6</v>
      </c>
      <c r="D20" s="14">
        <v>81173</v>
      </c>
      <c r="E20" s="8">
        <f t="shared" si="0"/>
        <v>3</v>
      </c>
      <c r="F20" s="8">
        <f>VLOOKUP($B20,Employee_data,'VLOOKUP Join Data1'!F$1,0)</f>
        <v>12416</v>
      </c>
      <c r="G20" s="8" t="str">
        <f>VLOOKUP($B20,Employee_data,'VLOOKUP Join Data1'!G$1,0)</f>
        <v>84 Wades Way</v>
      </c>
      <c r="H20" s="8" t="str">
        <f>VLOOKUP($B20,Employee_data,'VLOOKUP Join Data1'!H$1,0)</f>
        <v>Tacoma</v>
      </c>
      <c r="I20" s="8" t="str">
        <f>VLOOKUP($B20,Employee_data,'VLOOKUP Join Data1'!I$1,0)</f>
        <v>WA</v>
      </c>
      <c r="J20" s="8">
        <f>VLOOKUP($B20,Employee_data,'VLOOKUP Join Data1'!J$1,0)</f>
        <v>98714</v>
      </c>
      <c r="L20" s="22"/>
    </row>
    <row r="21" spans="2:12" x14ac:dyDescent="0.35">
      <c r="B21" s="8" t="s">
        <v>7</v>
      </c>
      <c r="C21" s="8" t="s">
        <v>8</v>
      </c>
      <c r="D21" s="14">
        <v>106281</v>
      </c>
      <c r="E21" s="8">
        <f t="shared" si="0"/>
        <v>2</v>
      </c>
      <c r="F21" s="8">
        <f>VLOOKUP($B21,Employee_data,'VLOOKUP Join Data1'!F$1,0)</f>
        <v>12419</v>
      </c>
      <c r="G21" s="8" t="str">
        <f>VLOOKUP($B21,Employee_data,'VLOOKUP Join Data1'!G$1,0)</f>
        <v>564 Buckingham Pl</v>
      </c>
      <c r="H21" s="8" t="str">
        <f>VLOOKUP($B21,Employee_data,'VLOOKUP Join Data1'!H$1,0)</f>
        <v>Seattle</v>
      </c>
      <c r="I21" s="8" t="str">
        <f>VLOOKUP($B21,Employee_data,'VLOOKUP Join Data1'!I$1,0)</f>
        <v>WA</v>
      </c>
      <c r="J21" s="8">
        <f>VLOOKUP($B21,Employee_data,'VLOOKUP Join Data1'!J$1,0)</f>
        <v>98714</v>
      </c>
      <c r="L21" s="22"/>
    </row>
    <row r="22" spans="2:12" x14ac:dyDescent="0.35">
      <c r="B22" s="8" t="s">
        <v>44</v>
      </c>
      <c r="C22" s="8" t="s">
        <v>81</v>
      </c>
      <c r="D22" s="14">
        <v>115055</v>
      </c>
      <c r="E22" s="8">
        <f t="shared" si="0"/>
        <v>2</v>
      </c>
      <c r="F22" s="8">
        <f>VLOOKUP($B22,Employee_data,'VLOOKUP Join Data1'!F$1,0)</f>
        <v>12422</v>
      </c>
      <c r="G22" s="8" t="str">
        <f>VLOOKUP($B22,Employee_data,'VLOOKUP Join Data1'!G$1,0)</f>
        <v>101 3rd Ave SW</v>
      </c>
      <c r="H22" s="8" t="str">
        <f>VLOOKUP($B22,Employee_data,'VLOOKUP Join Data1'!H$1,0)</f>
        <v>Seattle</v>
      </c>
      <c r="I22" s="8" t="str">
        <f>VLOOKUP($B22,Employee_data,'VLOOKUP Join Data1'!I$1,0)</f>
        <v>WA</v>
      </c>
      <c r="J22" s="8">
        <f>VLOOKUP($B22,Employee_data,'VLOOKUP Join Data1'!J$1,0)</f>
        <v>98714</v>
      </c>
      <c r="L22" s="22"/>
    </row>
    <row r="23" spans="2:12" x14ac:dyDescent="0.35">
      <c r="B23" s="8" t="s">
        <v>29</v>
      </c>
      <c r="C23" s="8" t="s">
        <v>20</v>
      </c>
      <c r="D23" s="14">
        <v>99876</v>
      </c>
      <c r="E23" s="8">
        <f t="shared" si="0"/>
        <v>1</v>
      </c>
      <c r="F23" s="8">
        <f>VLOOKUP($B23,Employee_data,'VLOOKUP Join Data1'!F$1,0)</f>
        <v>12425</v>
      </c>
      <c r="G23" s="8" t="str">
        <f>VLOOKUP($B23,Employee_data,'VLOOKUP Join Data1'!G$1,0)</f>
        <v>22 Hope Ave</v>
      </c>
      <c r="H23" s="8" t="str">
        <f>VLOOKUP($B23,Employee_data,'VLOOKUP Join Data1'!H$1,0)</f>
        <v>Seattle</v>
      </c>
      <c r="I23" s="8" t="str">
        <f>VLOOKUP($B23,Employee_data,'VLOOKUP Join Data1'!I$1,0)</f>
        <v>WA</v>
      </c>
      <c r="J23" s="8">
        <f>VLOOKUP($B23,Employee_data,'VLOOKUP Join Data1'!J$1,0)</f>
        <v>98714</v>
      </c>
      <c r="L23" s="22"/>
    </row>
    <row r="24" spans="2:12" x14ac:dyDescent="0.35">
      <c r="B24" s="8" t="s">
        <v>36</v>
      </c>
      <c r="C24" s="8" t="s">
        <v>20</v>
      </c>
      <c r="D24" s="14">
        <v>118302</v>
      </c>
      <c r="E24" s="8">
        <f t="shared" si="0"/>
        <v>1</v>
      </c>
      <c r="F24" s="8">
        <f>VLOOKUP($B24,Employee_data,'VLOOKUP Join Data1'!F$1,0)</f>
        <v>12428</v>
      </c>
      <c r="G24" s="8" t="str">
        <f>VLOOKUP($B24,Employee_data,'VLOOKUP Join Data1'!G$1,0)</f>
        <v>654 Bullet Rd</v>
      </c>
      <c r="H24" s="8" t="str">
        <f>VLOOKUP($B24,Employee_data,'VLOOKUP Join Data1'!H$1,0)</f>
        <v>Seattle</v>
      </c>
      <c r="I24" s="8" t="str">
        <f>VLOOKUP($B24,Employee_data,'VLOOKUP Join Data1'!I$1,0)</f>
        <v>WA</v>
      </c>
      <c r="J24" s="8">
        <f>VLOOKUP($B24,Employee_data,'VLOOKUP Join Data1'!J$1,0)</f>
        <v>98714</v>
      </c>
      <c r="L24" s="22"/>
    </row>
    <row r="25" spans="2:12" x14ac:dyDescent="0.35">
      <c r="B25" s="8" t="s">
        <v>62</v>
      </c>
      <c r="C25" s="8" t="s">
        <v>6</v>
      </c>
      <c r="D25" s="14">
        <v>106438</v>
      </c>
      <c r="E25" s="8">
        <f t="shared" si="0"/>
        <v>3</v>
      </c>
      <c r="F25" s="8">
        <f>VLOOKUP($B25,Employee_data,'VLOOKUP Join Data1'!F$1,0)</f>
        <v>12431</v>
      </c>
      <c r="G25" s="8" t="str">
        <f>VLOOKUP($B25,Employee_data,'VLOOKUP Join Data1'!G$1,0)</f>
        <v>6509 Robins Nest Lane</v>
      </c>
      <c r="H25" s="8" t="str">
        <f>VLOOKUP($B25,Employee_data,'VLOOKUP Join Data1'!H$1,0)</f>
        <v>Seattle</v>
      </c>
      <c r="I25" s="8" t="str">
        <f>VLOOKUP($B25,Employee_data,'VLOOKUP Join Data1'!I$1,0)</f>
        <v>WA</v>
      </c>
      <c r="J25" s="8">
        <f>VLOOKUP($B25,Employee_data,'VLOOKUP Join Data1'!J$1,0)</f>
        <v>98714</v>
      </c>
      <c r="L25" s="22"/>
    </row>
    <row r="26" spans="2:12" x14ac:dyDescent="0.35">
      <c r="B26" s="8" t="s">
        <v>34</v>
      </c>
      <c r="C26" s="8" t="s">
        <v>20</v>
      </c>
      <c r="D26" s="14">
        <v>82108</v>
      </c>
      <c r="E26" s="8">
        <f t="shared" si="0"/>
        <v>1</v>
      </c>
      <c r="F26" s="8">
        <f>VLOOKUP($B26,Employee_data,'VLOOKUP Join Data1'!F$1,0)</f>
        <v>12434</v>
      </c>
      <c r="G26" s="8" t="str">
        <f>VLOOKUP($B26,Employee_data,'VLOOKUP Join Data1'!G$1,0)</f>
        <v>176 Dana Ave</v>
      </c>
      <c r="H26" s="8" t="str">
        <f>VLOOKUP($B26,Employee_data,'VLOOKUP Join Data1'!H$1,0)</f>
        <v>Seattle</v>
      </c>
      <c r="I26" s="8" t="str">
        <f>VLOOKUP($B26,Employee_data,'VLOOKUP Join Data1'!I$1,0)</f>
        <v>WA</v>
      </c>
      <c r="J26" s="8">
        <f>VLOOKUP($B26,Employee_data,'VLOOKUP Join Data1'!J$1,0)</f>
        <v>98714</v>
      </c>
      <c r="L26" s="22"/>
    </row>
    <row r="27" spans="2:12" x14ac:dyDescent="0.35">
      <c r="B27" s="8" t="s">
        <v>54</v>
      </c>
      <c r="C27" s="8" t="s">
        <v>6</v>
      </c>
      <c r="D27" s="14">
        <v>86117</v>
      </c>
      <c r="E27" s="8">
        <f t="shared" si="0"/>
        <v>3</v>
      </c>
      <c r="F27" s="8">
        <f>VLOOKUP($B27,Employee_data,'VLOOKUP Join Data1'!F$1,0)</f>
        <v>12437</v>
      </c>
      <c r="G27" s="8" t="str">
        <f>VLOOKUP($B27,Employee_data,'VLOOKUP Join Data1'!G$1,0)</f>
        <v>121 Milly Rd</v>
      </c>
      <c r="H27" s="8" t="str">
        <f>VLOOKUP($B27,Employee_data,'VLOOKUP Join Data1'!H$1,0)</f>
        <v>Seattle</v>
      </c>
      <c r="I27" s="8" t="str">
        <f>VLOOKUP($B27,Employee_data,'VLOOKUP Join Data1'!I$1,0)</f>
        <v>WA</v>
      </c>
      <c r="J27" s="8">
        <f>VLOOKUP($B27,Employee_data,'VLOOKUP Join Data1'!J$1,0)</f>
        <v>98714</v>
      </c>
      <c r="L27" s="22"/>
    </row>
    <row r="28" spans="2:12" x14ac:dyDescent="0.35">
      <c r="B28" s="8" t="s">
        <v>21</v>
      </c>
      <c r="C28" s="8" t="s">
        <v>10</v>
      </c>
      <c r="D28" s="14">
        <v>90988</v>
      </c>
      <c r="E28" s="8">
        <f t="shared" si="0"/>
        <v>2</v>
      </c>
      <c r="F28" s="8">
        <f>VLOOKUP($B28,Employee_data,'VLOOKUP Join Data1'!F$1,0)</f>
        <v>12440</v>
      </c>
      <c r="G28" s="8" t="str">
        <f>VLOOKUP($B28,Employee_data,'VLOOKUP Join Data1'!G$1,0)</f>
        <v>353 Grant Rd SW</v>
      </c>
      <c r="H28" s="8" t="str">
        <f>VLOOKUP($B28,Employee_data,'VLOOKUP Join Data1'!H$1,0)</f>
        <v>Seattle</v>
      </c>
      <c r="I28" s="8" t="str">
        <f>VLOOKUP($B28,Employee_data,'VLOOKUP Join Data1'!I$1,0)</f>
        <v>WA</v>
      </c>
      <c r="J28" s="8">
        <f>VLOOKUP($B28,Employee_data,'VLOOKUP Join Data1'!J$1,0)</f>
        <v>98714</v>
      </c>
      <c r="L28" s="22"/>
    </row>
    <row r="29" spans="2:12" x14ac:dyDescent="0.35">
      <c r="B29" s="8" t="s">
        <v>48</v>
      </c>
      <c r="C29" s="8" t="s">
        <v>20</v>
      </c>
      <c r="D29" s="14">
        <v>80623</v>
      </c>
      <c r="E29" s="8">
        <f t="shared" si="0"/>
        <v>1</v>
      </c>
      <c r="F29" s="8">
        <f>VLOOKUP($B29,Employee_data,'VLOOKUP Join Data1'!F$1,0)</f>
        <v>12443</v>
      </c>
      <c r="G29" s="8" t="str">
        <f>VLOOKUP($B29,Employee_data,'VLOOKUP Join Data1'!G$1,0)</f>
        <v>101 Broadway Blvd</v>
      </c>
      <c r="H29" s="8" t="str">
        <f>VLOOKUP($B29,Employee_data,'VLOOKUP Join Data1'!H$1,0)</f>
        <v>Seattle</v>
      </c>
      <c r="I29" s="8" t="str">
        <f>VLOOKUP($B29,Employee_data,'VLOOKUP Join Data1'!I$1,0)</f>
        <v>WA</v>
      </c>
      <c r="J29" s="8">
        <f>VLOOKUP($B29,Employee_data,'VLOOKUP Join Data1'!J$1,0)</f>
        <v>98116</v>
      </c>
      <c r="L29" s="22"/>
    </row>
    <row r="30" spans="2:12" x14ac:dyDescent="0.35">
      <c r="B30" s="8" t="s">
        <v>30</v>
      </c>
      <c r="C30" s="8" t="s">
        <v>31</v>
      </c>
      <c r="D30" s="14">
        <v>91358</v>
      </c>
      <c r="E30" s="8">
        <f t="shared" si="0"/>
        <v>1</v>
      </c>
      <c r="F30" s="8">
        <f>VLOOKUP($B30,Employee_data,'VLOOKUP Join Data1'!F$1,0)</f>
        <v>12446</v>
      </c>
      <c r="G30" s="8" t="str">
        <f>VLOOKUP($B30,Employee_data,'VLOOKUP Join Data1'!G$1,0)</f>
        <v>30 Rock Ave</v>
      </c>
      <c r="H30" s="8" t="str">
        <f>VLOOKUP($B30,Employee_data,'VLOOKUP Join Data1'!H$1,0)</f>
        <v>Seattle</v>
      </c>
      <c r="I30" s="8" t="str">
        <f>VLOOKUP($B30,Employee_data,'VLOOKUP Join Data1'!I$1,0)</f>
        <v>WA</v>
      </c>
      <c r="J30" s="8">
        <f>VLOOKUP($B30,Employee_data,'VLOOKUP Join Data1'!J$1,0)</f>
        <v>98417</v>
      </c>
      <c r="L30" s="22"/>
    </row>
    <row r="31" spans="2:12" x14ac:dyDescent="0.35">
      <c r="B31" s="8" t="s">
        <v>32</v>
      </c>
      <c r="C31" s="8" t="s">
        <v>6</v>
      </c>
      <c r="D31" s="14">
        <v>104889</v>
      </c>
      <c r="E31" s="8">
        <f t="shared" si="0"/>
        <v>3</v>
      </c>
      <c r="F31" s="8">
        <f>VLOOKUP($B31,Employee_data,'VLOOKUP Join Data1'!F$1,0)</f>
        <v>12449</v>
      </c>
      <c r="G31" s="8" t="str">
        <f>VLOOKUP($B31,Employee_data,'VLOOKUP Join Data1'!G$1,0)</f>
        <v>4503 Hope Ave</v>
      </c>
      <c r="H31" s="8" t="str">
        <f>VLOOKUP($B31,Employee_data,'VLOOKUP Join Data1'!H$1,0)</f>
        <v>Seattle</v>
      </c>
      <c r="I31" s="8" t="str">
        <f>VLOOKUP($B31,Employee_data,'VLOOKUP Join Data1'!I$1,0)</f>
        <v>WA</v>
      </c>
      <c r="J31" s="8">
        <f>VLOOKUP($B31,Employee_data,'VLOOKUP Join Data1'!J$1,0)</f>
        <v>98404</v>
      </c>
      <c r="L31" s="22"/>
    </row>
    <row r="32" spans="2:12" x14ac:dyDescent="0.35">
      <c r="B32" s="8" t="s">
        <v>26</v>
      </c>
      <c r="C32" s="8" t="s">
        <v>8</v>
      </c>
      <c r="D32" s="14">
        <v>90556</v>
      </c>
      <c r="E32" s="8">
        <f t="shared" si="0"/>
        <v>2</v>
      </c>
      <c r="F32" s="8">
        <f>VLOOKUP($B32,Employee_data,'VLOOKUP Join Data1'!F$1,0)</f>
        <v>12452</v>
      </c>
      <c r="G32" s="8" t="str">
        <f>VLOOKUP($B32,Employee_data,'VLOOKUP Join Data1'!G$1,0)</f>
        <v>121 Mountain View St</v>
      </c>
      <c r="H32" s="8" t="str">
        <f>VLOOKUP($B32,Employee_data,'VLOOKUP Join Data1'!H$1,0)</f>
        <v>Auburn</v>
      </c>
      <c r="I32" s="8" t="str">
        <f>VLOOKUP($B32,Employee_data,'VLOOKUP Join Data1'!I$1,0)</f>
        <v>WA</v>
      </c>
      <c r="J32" s="8">
        <f>VLOOKUP($B32,Employee_data,'VLOOKUP Join Data1'!J$1,0)</f>
        <v>98566</v>
      </c>
      <c r="L32" s="22"/>
    </row>
    <row r="33" spans="2:12" x14ac:dyDescent="0.35">
      <c r="B33" s="8" t="s">
        <v>50</v>
      </c>
      <c r="C33" s="8" t="s">
        <v>16</v>
      </c>
      <c r="D33" s="14">
        <v>82774</v>
      </c>
      <c r="E33" s="8">
        <f t="shared" si="0"/>
        <v>3</v>
      </c>
      <c r="F33" s="8">
        <f>VLOOKUP($B33,Employee_data,'VLOOKUP Join Data1'!F$1,0)</f>
        <v>12455</v>
      </c>
      <c r="G33" s="8" t="str">
        <f>VLOOKUP($B33,Employee_data,'VLOOKUP Join Data1'!G$1,0)</f>
        <v>222 Olive Rd</v>
      </c>
      <c r="H33" s="8" t="str">
        <f>VLOOKUP($B33,Employee_data,'VLOOKUP Join Data1'!H$1,0)</f>
        <v>Kent</v>
      </c>
      <c r="I33" s="8" t="str">
        <f>VLOOKUP($B33,Employee_data,'VLOOKUP Join Data1'!I$1,0)</f>
        <v>WA</v>
      </c>
      <c r="J33" s="8">
        <f>VLOOKUP($B33,Employee_data,'VLOOKUP Join Data1'!J$1,0)</f>
        <v>98787</v>
      </c>
      <c r="L33" s="22"/>
    </row>
    <row r="34" spans="2:12" x14ac:dyDescent="0.35">
      <c r="B34" s="8" t="s">
        <v>45</v>
      </c>
      <c r="C34" s="8" t="s">
        <v>6</v>
      </c>
      <c r="D34" s="14">
        <v>85722</v>
      </c>
      <c r="E34" s="8">
        <f t="shared" si="0"/>
        <v>3</v>
      </c>
      <c r="F34" s="8">
        <f>VLOOKUP($B34,Employee_data,'VLOOKUP Join Data1'!F$1,0)</f>
        <v>12458</v>
      </c>
      <c r="G34" s="8" t="str">
        <f>VLOOKUP($B34,Employee_data,'VLOOKUP Join Data1'!G$1,0)</f>
        <v>6 Main Butte St</v>
      </c>
      <c r="H34" s="8" t="str">
        <f>VLOOKUP($B34,Employee_data,'VLOOKUP Join Data1'!H$1,0)</f>
        <v>Puyallup</v>
      </c>
      <c r="I34" s="8" t="str">
        <f>VLOOKUP($B34,Employee_data,'VLOOKUP Join Data1'!I$1,0)</f>
        <v>WA</v>
      </c>
      <c r="J34" s="8">
        <f>VLOOKUP($B34,Employee_data,'VLOOKUP Join Data1'!J$1,0)</f>
        <v>97852</v>
      </c>
      <c r="L34" s="22"/>
    </row>
    <row r="35" spans="2:12" x14ac:dyDescent="0.35">
      <c r="B35" s="8" t="s">
        <v>61</v>
      </c>
      <c r="C35" s="8" t="s">
        <v>20</v>
      </c>
      <c r="D35" s="14">
        <v>81225</v>
      </c>
      <c r="E35" s="8">
        <f t="shared" ref="E35:E56" si="1">VLOOKUP(C35,Dept_table,2,FALSE)</f>
        <v>1</v>
      </c>
      <c r="F35" s="8">
        <f>VLOOKUP($B35,Employee_data,'VLOOKUP Join Data1'!F$1,0)</f>
        <v>12461</v>
      </c>
      <c r="G35" s="8" t="str">
        <f>VLOOKUP($B35,Employee_data,'VLOOKUP Join Data1'!G$1,0)</f>
        <v>49 Oberline Lane SW</v>
      </c>
      <c r="H35" s="8" t="str">
        <f>VLOOKUP($B35,Employee_data,'VLOOKUP Join Data1'!H$1,0)</f>
        <v>Tacoma</v>
      </c>
      <c r="I35" s="8" t="str">
        <f>VLOOKUP($B35,Employee_data,'VLOOKUP Join Data1'!I$1,0)</f>
        <v>WA</v>
      </c>
      <c r="J35" s="8">
        <f>VLOOKUP($B35,Employee_data,'VLOOKUP Join Data1'!J$1,0)</f>
        <v>96589</v>
      </c>
      <c r="L35" s="22"/>
    </row>
    <row r="36" spans="2:12" x14ac:dyDescent="0.35">
      <c r="B36" s="8" t="s">
        <v>2</v>
      </c>
      <c r="C36" s="8" t="s">
        <v>10</v>
      </c>
      <c r="D36" s="14">
        <v>80569</v>
      </c>
      <c r="E36" s="8">
        <f t="shared" si="1"/>
        <v>2</v>
      </c>
      <c r="F36" s="8">
        <f>VLOOKUP($B36,Employee_data,'VLOOKUP Join Data1'!F$1,0)</f>
        <v>12464</v>
      </c>
      <c r="G36" s="8" t="str">
        <f>VLOOKUP($B36,Employee_data,'VLOOKUP Join Data1'!G$1,0)</f>
        <v>908 Curtis Rd</v>
      </c>
      <c r="H36" s="8" t="str">
        <f>VLOOKUP($B36,Employee_data,'VLOOKUP Join Data1'!H$1,0)</f>
        <v>Tacoma</v>
      </c>
      <c r="I36" s="8" t="str">
        <f>VLOOKUP($B36,Employee_data,'VLOOKUP Join Data1'!I$1,0)</f>
        <v>WA</v>
      </c>
      <c r="J36" s="8">
        <f>VLOOKUP($B36,Employee_data,'VLOOKUP Join Data1'!J$1,0)</f>
        <v>98116</v>
      </c>
      <c r="L36" s="22"/>
    </row>
    <row r="37" spans="2:12" x14ac:dyDescent="0.35">
      <c r="B37" s="8" t="s">
        <v>65</v>
      </c>
      <c r="C37" s="8" t="s">
        <v>81</v>
      </c>
      <c r="D37" s="14">
        <v>82683</v>
      </c>
      <c r="E37" s="8">
        <f t="shared" si="1"/>
        <v>2</v>
      </c>
      <c r="F37" s="8">
        <f>VLOOKUP($B37,Employee_data,'VLOOKUP Join Data1'!F$1,0)</f>
        <v>12467</v>
      </c>
      <c r="G37" s="8" t="str">
        <f>VLOOKUP($B37,Employee_data,'VLOOKUP Join Data1'!G$1,0)</f>
        <v>8809 #1 Oberline</v>
      </c>
      <c r="H37" s="8" t="str">
        <f>VLOOKUP($B37,Employee_data,'VLOOKUP Join Data1'!H$1,0)</f>
        <v>Tacoma</v>
      </c>
      <c r="I37" s="8" t="str">
        <f>VLOOKUP($B37,Employee_data,'VLOOKUP Join Data1'!I$1,0)</f>
        <v>WA</v>
      </c>
      <c r="J37" s="8">
        <f>VLOOKUP($B37,Employee_data,'VLOOKUP Join Data1'!J$1,0)</f>
        <v>98117</v>
      </c>
      <c r="L37" s="22"/>
    </row>
    <row r="38" spans="2:12" x14ac:dyDescent="0.35">
      <c r="B38" s="8" t="s">
        <v>15</v>
      </c>
      <c r="C38" s="8" t="s">
        <v>16</v>
      </c>
      <c r="D38" s="14">
        <v>118915</v>
      </c>
      <c r="E38" s="8">
        <f t="shared" si="1"/>
        <v>3</v>
      </c>
      <c r="F38" s="8">
        <f>VLOOKUP($B38,Employee_data,'VLOOKUP Join Data1'!F$1,0)</f>
        <v>12470</v>
      </c>
      <c r="G38" s="8" t="str">
        <f>VLOOKUP($B38,Employee_data,'VLOOKUP Join Data1'!G$1,0)</f>
        <v>567 D Street</v>
      </c>
      <c r="H38" s="8" t="str">
        <f>VLOOKUP($B38,Employee_data,'VLOOKUP Join Data1'!H$1,0)</f>
        <v>Seattle</v>
      </c>
      <c r="I38" s="8" t="str">
        <f>VLOOKUP($B38,Employee_data,'VLOOKUP Join Data1'!I$1,0)</f>
        <v>WA</v>
      </c>
      <c r="J38" s="8">
        <f>VLOOKUP($B38,Employee_data,'VLOOKUP Join Data1'!J$1,0)</f>
        <v>98287</v>
      </c>
      <c r="L38" s="22"/>
    </row>
    <row r="39" spans="2:12" x14ac:dyDescent="0.35">
      <c r="B39" s="8" t="s">
        <v>14</v>
      </c>
      <c r="C39" s="8" t="s">
        <v>8</v>
      </c>
      <c r="D39" s="14">
        <v>102162</v>
      </c>
      <c r="E39" s="8">
        <f t="shared" si="1"/>
        <v>2</v>
      </c>
      <c r="F39" s="8">
        <f>VLOOKUP($B39,Employee_data,'VLOOKUP Join Data1'!F$1,0)</f>
        <v>12473</v>
      </c>
      <c r="G39" s="8" t="str">
        <f>VLOOKUP($B39,Employee_data,'VLOOKUP Join Data1'!G$1,0)</f>
        <v>3629 Hobe Rd</v>
      </c>
      <c r="H39" s="8" t="str">
        <f>VLOOKUP($B39,Employee_data,'VLOOKUP Join Data1'!H$1,0)</f>
        <v>Auburn</v>
      </c>
      <c r="I39" s="8" t="str">
        <f>VLOOKUP($B39,Employee_data,'VLOOKUP Join Data1'!I$1,0)</f>
        <v>WA</v>
      </c>
      <c r="J39" s="8">
        <f>VLOOKUP($B39,Employee_data,'VLOOKUP Join Data1'!J$1,0)</f>
        <v>98404</v>
      </c>
      <c r="L39" s="22"/>
    </row>
    <row r="40" spans="2:12" x14ac:dyDescent="0.35">
      <c r="B40" s="8" t="s">
        <v>52</v>
      </c>
      <c r="C40" s="8" t="s">
        <v>20</v>
      </c>
      <c r="D40" s="14">
        <v>88451</v>
      </c>
      <c r="E40" s="8">
        <f t="shared" si="1"/>
        <v>1</v>
      </c>
      <c r="F40" s="8">
        <f>VLOOKUP($B40,Employee_data,'VLOOKUP Join Data1'!F$1,0)</f>
        <v>12476</v>
      </c>
      <c r="G40" s="8" t="str">
        <f>VLOOKUP($B40,Employee_data,'VLOOKUP Join Data1'!G$1,0)</f>
        <v>9876 Noper Ave</v>
      </c>
      <c r="H40" s="8" t="str">
        <f>VLOOKUP($B40,Employee_data,'VLOOKUP Join Data1'!H$1,0)</f>
        <v>Kent</v>
      </c>
      <c r="I40" s="8" t="str">
        <f>VLOOKUP($B40,Employee_data,'VLOOKUP Join Data1'!I$1,0)</f>
        <v>WA</v>
      </c>
      <c r="J40" s="8">
        <f>VLOOKUP($B40,Employee_data,'VLOOKUP Join Data1'!J$1,0)</f>
        <v>98714</v>
      </c>
      <c r="L40" s="22"/>
    </row>
    <row r="41" spans="2:12" x14ac:dyDescent="0.35">
      <c r="B41" s="8" t="s">
        <v>40</v>
      </c>
      <c r="C41" s="8" t="s">
        <v>81</v>
      </c>
      <c r="D41" s="14">
        <v>112985</v>
      </c>
      <c r="E41" s="8">
        <f t="shared" si="1"/>
        <v>2</v>
      </c>
      <c r="F41" s="8">
        <f>VLOOKUP($B41,Employee_data,'VLOOKUP Join Data1'!F$1,0)</f>
        <v>12479</v>
      </c>
      <c r="G41" s="8" t="str">
        <f>VLOOKUP($B41,Employee_data,'VLOOKUP Join Data1'!G$1,0)</f>
        <v>3450 Scout Rd</v>
      </c>
      <c r="H41" s="8" t="str">
        <f>VLOOKUP($B41,Employee_data,'VLOOKUP Join Data1'!H$1,0)</f>
        <v>Puyallup</v>
      </c>
      <c r="I41" s="8" t="str">
        <f>VLOOKUP($B41,Employee_data,'VLOOKUP Join Data1'!I$1,0)</f>
        <v>WA</v>
      </c>
      <c r="J41" s="8">
        <f>VLOOKUP($B41,Employee_data,'VLOOKUP Join Data1'!J$1,0)</f>
        <v>98714</v>
      </c>
      <c r="L41" s="22"/>
    </row>
    <row r="42" spans="2:12" x14ac:dyDescent="0.35">
      <c r="B42" s="8" t="s">
        <v>47</v>
      </c>
      <c r="C42" s="8" t="s">
        <v>8</v>
      </c>
      <c r="D42" s="14">
        <v>115459</v>
      </c>
      <c r="E42" s="8">
        <f t="shared" si="1"/>
        <v>2</v>
      </c>
      <c r="F42" s="8">
        <f>VLOOKUP($B42,Employee_data,'VLOOKUP Join Data1'!F$1,0)</f>
        <v>12482</v>
      </c>
      <c r="G42" s="8" t="str">
        <f>VLOOKUP($B42,Employee_data,'VLOOKUP Join Data1'!G$1,0)</f>
        <v>12345 Scooter Ave</v>
      </c>
      <c r="H42" s="8" t="str">
        <f>VLOOKUP($B42,Employee_data,'VLOOKUP Join Data1'!H$1,0)</f>
        <v>Tacoma</v>
      </c>
      <c r="I42" s="8" t="str">
        <f>VLOOKUP($B42,Employee_data,'VLOOKUP Join Data1'!I$1,0)</f>
        <v>WA</v>
      </c>
      <c r="J42" s="8">
        <f>VLOOKUP($B42,Employee_data,'VLOOKUP Join Data1'!J$1,0)</f>
        <v>98714</v>
      </c>
      <c r="L42" s="22"/>
    </row>
    <row r="43" spans="2:12" x14ac:dyDescent="0.35">
      <c r="B43" s="8" t="s">
        <v>27</v>
      </c>
      <c r="C43" s="8" t="s">
        <v>10</v>
      </c>
      <c r="D43" s="14">
        <v>94243</v>
      </c>
      <c r="E43" s="8">
        <f t="shared" si="1"/>
        <v>2</v>
      </c>
      <c r="F43" s="8">
        <f>VLOOKUP($B43,Employee_data,'VLOOKUP Join Data1'!F$1,0)</f>
        <v>12485</v>
      </c>
      <c r="G43" s="8" t="str">
        <f>VLOOKUP($B43,Employee_data,'VLOOKUP Join Data1'!G$1,0)</f>
        <v>5478 Mond Apt A</v>
      </c>
      <c r="H43" s="8" t="str">
        <f>VLOOKUP($B43,Employee_data,'VLOOKUP Join Data1'!H$1,0)</f>
        <v>Tacoma</v>
      </c>
      <c r="I43" s="8" t="str">
        <f>VLOOKUP($B43,Employee_data,'VLOOKUP Join Data1'!I$1,0)</f>
        <v>WA</v>
      </c>
      <c r="J43" s="8">
        <f>VLOOKUP($B43,Employee_data,'VLOOKUP Join Data1'!J$1,0)</f>
        <v>98714</v>
      </c>
      <c r="L43" s="22"/>
    </row>
    <row r="44" spans="2:12" x14ac:dyDescent="0.35">
      <c r="B44" s="8" t="s">
        <v>19</v>
      </c>
      <c r="C44" s="8" t="s">
        <v>20</v>
      </c>
      <c r="D44" s="14">
        <v>84931</v>
      </c>
      <c r="E44" s="8">
        <f t="shared" si="1"/>
        <v>1</v>
      </c>
      <c r="F44" s="8">
        <f>VLOOKUP($B44,Employee_data,'VLOOKUP Join Data1'!F$1,0)</f>
        <v>12488</v>
      </c>
      <c r="G44" s="8" t="str">
        <f>VLOOKUP($B44,Employee_data,'VLOOKUP Join Data1'!G$1,0)</f>
        <v>4 Betty Graple Rd</v>
      </c>
      <c r="H44" s="8" t="str">
        <f>VLOOKUP($B44,Employee_data,'VLOOKUP Join Data1'!H$1,0)</f>
        <v>Puyallup</v>
      </c>
      <c r="I44" s="8" t="str">
        <f>VLOOKUP($B44,Employee_data,'VLOOKUP Join Data1'!I$1,0)</f>
        <v>WA</v>
      </c>
      <c r="J44" s="8">
        <f>VLOOKUP($B44,Employee_data,'VLOOKUP Join Data1'!J$1,0)</f>
        <v>98116</v>
      </c>
      <c r="L44" s="22"/>
    </row>
    <row r="45" spans="2:12" x14ac:dyDescent="0.35">
      <c r="B45" s="8" t="s">
        <v>17</v>
      </c>
      <c r="C45" s="8" t="s">
        <v>8</v>
      </c>
      <c r="D45" s="14">
        <v>103207</v>
      </c>
      <c r="E45" s="8">
        <f t="shared" si="1"/>
        <v>2</v>
      </c>
      <c r="F45" s="8">
        <f>VLOOKUP($B45,Employee_data,'VLOOKUP Join Data1'!F$1,0)</f>
        <v>12491</v>
      </c>
      <c r="G45" s="8" t="str">
        <f>VLOOKUP($B45,Employee_data,'VLOOKUP Join Data1'!G$1,0)</f>
        <v>444 Deer Court</v>
      </c>
      <c r="H45" s="8" t="str">
        <f>VLOOKUP($B45,Employee_data,'VLOOKUP Join Data1'!H$1,0)</f>
        <v>Auburn</v>
      </c>
      <c r="I45" s="8" t="str">
        <f>VLOOKUP($B45,Employee_data,'VLOOKUP Join Data1'!I$1,0)</f>
        <v>WA</v>
      </c>
      <c r="J45" s="8">
        <f>VLOOKUP($B45,Employee_data,'VLOOKUP Join Data1'!J$1,0)</f>
        <v>98417</v>
      </c>
      <c r="L45" s="22"/>
    </row>
    <row r="46" spans="2:12" x14ac:dyDescent="0.35">
      <c r="B46" s="8" t="s">
        <v>53</v>
      </c>
      <c r="C46" s="8" t="s">
        <v>10</v>
      </c>
      <c r="D46" s="14">
        <v>88685</v>
      </c>
      <c r="E46" s="8">
        <f t="shared" si="1"/>
        <v>2</v>
      </c>
      <c r="F46" s="8">
        <f>VLOOKUP($B46,Employee_data,'VLOOKUP Join Data1'!F$1,0)</f>
        <v>12494</v>
      </c>
      <c r="G46" s="8" t="str">
        <f>VLOOKUP($B46,Employee_data,'VLOOKUP Join Data1'!G$1,0)</f>
        <v>618 Bunny Lane</v>
      </c>
      <c r="H46" s="8" t="str">
        <f>VLOOKUP($B46,Employee_data,'VLOOKUP Join Data1'!H$1,0)</f>
        <v>Seattle</v>
      </c>
      <c r="I46" s="8" t="str">
        <f>VLOOKUP($B46,Employee_data,'VLOOKUP Join Data1'!I$1,0)</f>
        <v>WA</v>
      </c>
      <c r="J46" s="8">
        <f>VLOOKUP($B46,Employee_data,'VLOOKUP Join Data1'!J$1,0)</f>
        <v>98404</v>
      </c>
      <c r="L46" s="22"/>
    </row>
    <row r="47" spans="2:12" x14ac:dyDescent="0.35">
      <c r="B47" s="8" t="s">
        <v>22</v>
      </c>
      <c r="C47" s="8" t="s">
        <v>8</v>
      </c>
      <c r="D47" s="14">
        <v>92254</v>
      </c>
      <c r="E47" s="8">
        <f t="shared" si="1"/>
        <v>2</v>
      </c>
      <c r="F47" s="8">
        <f>VLOOKUP($B47,Employee_data,'VLOOKUP Join Data1'!F$1,0)</f>
        <v>12497</v>
      </c>
      <c r="G47" s="8" t="str">
        <f>VLOOKUP($B47,Employee_data,'VLOOKUP Join Data1'!G$1,0)</f>
        <v>66 Ashing Rd</v>
      </c>
      <c r="H47" s="8" t="str">
        <f>VLOOKUP($B47,Employee_data,'VLOOKUP Join Data1'!H$1,0)</f>
        <v>Seattle</v>
      </c>
      <c r="I47" s="8" t="str">
        <f>VLOOKUP($B47,Employee_data,'VLOOKUP Join Data1'!I$1,0)</f>
        <v>WA</v>
      </c>
      <c r="J47" s="8">
        <f>VLOOKUP($B47,Employee_data,'VLOOKUP Join Data1'!J$1,0)</f>
        <v>98566</v>
      </c>
      <c r="L47" s="22"/>
    </row>
    <row r="48" spans="2:12" x14ac:dyDescent="0.35">
      <c r="B48" s="8" t="s">
        <v>57</v>
      </c>
      <c r="C48" s="8" t="s">
        <v>16</v>
      </c>
      <c r="D48" s="14">
        <v>82552</v>
      </c>
      <c r="E48" s="8">
        <f t="shared" si="1"/>
        <v>3</v>
      </c>
      <c r="F48" s="8">
        <f>VLOOKUP($B48,Employee_data,'VLOOKUP Join Data1'!F$1,0)</f>
        <v>12500</v>
      </c>
      <c r="G48" s="8" t="str">
        <f>VLOOKUP($B48,Employee_data,'VLOOKUP Join Data1'!G$1,0)</f>
        <v>12367 Floridan Ct</v>
      </c>
      <c r="H48" s="8" t="str">
        <f>VLOOKUP($B48,Employee_data,'VLOOKUP Join Data1'!H$1,0)</f>
        <v>Seattle</v>
      </c>
      <c r="I48" s="8" t="str">
        <f>VLOOKUP($B48,Employee_data,'VLOOKUP Join Data1'!I$1,0)</f>
        <v>WA</v>
      </c>
      <c r="J48" s="8">
        <f>VLOOKUP($B48,Employee_data,'VLOOKUP Join Data1'!J$1,0)</f>
        <v>98787</v>
      </c>
      <c r="L48" s="22"/>
    </row>
    <row r="49" spans="2:12" x14ac:dyDescent="0.35">
      <c r="B49" s="8" t="s">
        <v>64</v>
      </c>
      <c r="C49" s="8" t="s">
        <v>81</v>
      </c>
      <c r="D49" s="14">
        <v>91400</v>
      </c>
      <c r="E49" s="8">
        <f t="shared" si="1"/>
        <v>2</v>
      </c>
      <c r="F49" s="8">
        <f>VLOOKUP($B49,Employee_data,'VLOOKUP Join Data1'!F$1,0)</f>
        <v>12503</v>
      </c>
      <c r="G49" s="8" t="str">
        <f>VLOOKUP($B49,Employee_data,'VLOOKUP Join Data1'!G$1,0)</f>
        <v>78 Belvidire SW</v>
      </c>
      <c r="H49" s="8" t="str">
        <f>VLOOKUP($B49,Employee_data,'VLOOKUP Join Data1'!H$1,0)</f>
        <v>Seattle</v>
      </c>
      <c r="I49" s="8" t="str">
        <f>VLOOKUP($B49,Employee_data,'VLOOKUP Join Data1'!I$1,0)</f>
        <v>WA</v>
      </c>
      <c r="J49" s="8">
        <f>VLOOKUP($B49,Employee_data,'VLOOKUP Join Data1'!J$1,0)</f>
        <v>97852</v>
      </c>
      <c r="L49" s="22"/>
    </row>
    <row r="50" spans="2:12" x14ac:dyDescent="0.35">
      <c r="B50" s="8" t="s">
        <v>9</v>
      </c>
      <c r="C50" s="8" t="s">
        <v>10</v>
      </c>
      <c r="D50" s="14">
        <v>104186</v>
      </c>
      <c r="E50" s="8">
        <f t="shared" si="1"/>
        <v>2</v>
      </c>
      <c r="F50" s="8">
        <f>VLOOKUP($B50,Employee_data,'VLOOKUP Join Data1'!F$1,0)</f>
        <v>12506</v>
      </c>
      <c r="G50" s="8" t="str">
        <f>VLOOKUP($B50,Employee_data,'VLOOKUP Join Data1'!G$1,0)</f>
        <v>987 Hanford Way</v>
      </c>
      <c r="H50" s="8" t="str">
        <f>VLOOKUP($B50,Employee_data,'VLOOKUP Join Data1'!H$1,0)</f>
        <v>Kent</v>
      </c>
      <c r="I50" s="8" t="str">
        <f>VLOOKUP($B50,Employee_data,'VLOOKUP Join Data1'!I$1,0)</f>
        <v>WA</v>
      </c>
      <c r="J50" s="8">
        <f>VLOOKUP($B50,Employee_data,'VLOOKUP Join Data1'!J$1,0)</f>
        <v>96589</v>
      </c>
      <c r="L50" s="22"/>
    </row>
    <row r="51" spans="2:12" x14ac:dyDescent="0.35">
      <c r="B51" s="8" t="s">
        <v>41</v>
      </c>
      <c r="C51" s="8" t="s">
        <v>20</v>
      </c>
      <c r="D51" s="14">
        <v>105065</v>
      </c>
      <c r="E51" s="8">
        <f t="shared" si="1"/>
        <v>1</v>
      </c>
      <c r="F51" s="8">
        <f>VLOOKUP($B51,Employee_data,'VLOOKUP Join Data1'!F$1,0)</f>
        <v>12509</v>
      </c>
      <c r="G51" s="8" t="str">
        <f>VLOOKUP($B51,Employee_data,'VLOOKUP Join Data1'!G$1,0)</f>
        <v>1002 Bologna #2</v>
      </c>
      <c r="H51" s="8" t="str">
        <f>VLOOKUP($B51,Employee_data,'VLOOKUP Join Data1'!H$1,0)</f>
        <v>Auburn</v>
      </c>
      <c r="I51" s="8" t="str">
        <f>VLOOKUP($B51,Employee_data,'VLOOKUP Join Data1'!I$1,0)</f>
        <v>WA</v>
      </c>
      <c r="J51" s="8">
        <f>VLOOKUP($B51,Employee_data,'VLOOKUP Join Data1'!J$1,0)</f>
        <v>98116</v>
      </c>
      <c r="L51" s="22"/>
    </row>
    <row r="52" spans="2:12" x14ac:dyDescent="0.35">
      <c r="B52" s="8" t="s">
        <v>39</v>
      </c>
      <c r="C52" s="8" t="s">
        <v>20</v>
      </c>
      <c r="D52" s="14">
        <v>92179</v>
      </c>
      <c r="E52" s="8">
        <f t="shared" si="1"/>
        <v>1</v>
      </c>
      <c r="F52" s="8">
        <f>VLOOKUP($B52,Employee_data,'VLOOKUP Join Data1'!F$1,0)</f>
        <v>12512</v>
      </c>
      <c r="G52" s="8" t="str">
        <f>VLOOKUP($B52,Employee_data,'VLOOKUP Join Data1'!G$1,0)</f>
        <v>34 46th Ave SE</v>
      </c>
      <c r="H52" s="8" t="str">
        <f>VLOOKUP($B52,Employee_data,'VLOOKUP Join Data1'!H$1,0)</f>
        <v>Kent</v>
      </c>
      <c r="I52" s="8" t="str">
        <f>VLOOKUP($B52,Employee_data,'VLOOKUP Join Data1'!I$1,0)</f>
        <v>WA</v>
      </c>
      <c r="J52" s="8">
        <f>VLOOKUP($B52,Employee_data,'VLOOKUP Join Data1'!J$1,0)</f>
        <v>98117</v>
      </c>
      <c r="L52" s="22"/>
    </row>
    <row r="53" spans="2:12" x14ac:dyDescent="0.35">
      <c r="B53" s="8" t="s">
        <v>38</v>
      </c>
      <c r="C53" s="8" t="s">
        <v>6</v>
      </c>
      <c r="D53" s="14">
        <v>109276</v>
      </c>
      <c r="E53" s="8">
        <f t="shared" si="1"/>
        <v>3</v>
      </c>
      <c r="F53" s="8">
        <f>VLOOKUP($B53,Employee_data,'VLOOKUP Join Data1'!F$1,0)</f>
        <v>12515</v>
      </c>
      <c r="G53" s="8" t="str">
        <f>VLOOKUP($B53,Employee_data,'VLOOKUP Join Data1'!G$1,0)</f>
        <v>892 Main Rd</v>
      </c>
      <c r="H53" s="8" t="str">
        <f>VLOOKUP($B53,Employee_data,'VLOOKUP Join Data1'!H$1,0)</f>
        <v>Seattle</v>
      </c>
      <c r="I53" s="8" t="str">
        <f>VLOOKUP($B53,Employee_data,'VLOOKUP Join Data1'!I$1,0)</f>
        <v>WA</v>
      </c>
      <c r="J53" s="8">
        <f>VLOOKUP($B53,Employee_data,'VLOOKUP Join Data1'!J$1,0)</f>
        <v>98287</v>
      </c>
      <c r="L53" s="22"/>
    </row>
    <row r="54" spans="2:12" x14ac:dyDescent="0.35">
      <c r="B54" s="8" t="s">
        <v>24</v>
      </c>
      <c r="C54" s="8" t="s">
        <v>81</v>
      </c>
      <c r="D54" s="14">
        <v>82637</v>
      </c>
      <c r="E54" s="8">
        <f t="shared" si="1"/>
        <v>2</v>
      </c>
      <c r="F54" s="8">
        <f>VLOOKUP($B54,Employee_data,'VLOOKUP Join Data1'!F$1,0)</f>
        <v>12518</v>
      </c>
      <c r="G54" s="8" t="str">
        <f>VLOOKUP($B54,Employee_data,'VLOOKUP Join Data1'!G$1,0)</f>
        <v>707 Broadway</v>
      </c>
      <c r="H54" s="8" t="str">
        <f>VLOOKUP($B54,Employee_data,'VLOOKUP Join Data1'!H$1,0)</f>
        <v>Seatac</v>
      </c>
      <c r="I54" s="8" t="str">
        <f>VLOOKUP($B54,Employee_data,'VLOOKUP Join Data1'!I$1,0)</f>
        <v>WA</v>
      </c>
      <c r="J54" s="8">
        <f>VLOOKUP($B54,Employee_data,'VLOOKUP Join Data1'!J$1,0)</f>
        <v>98404</v>
      </c>
      <c r="L54" s="22"/>
    </row>
    <row r="55" spans="2:12" x14ac:dyDescent="0.35">
      <c r="B55" s="8" t="s">
        <v>63</v>
      </c>
      <c r="C55" s="8" t="s">
        <v>20</v>
      </c>
      <c r="D55" s="14">
        <v>119196</v>
      </c>
      <c r="E55" s="8">
        <f t="shared" si="1"/>
        <v>1</v>
      </c>
      <c r="F55" s="8">
        <f>VLOOKUP($B55,Employee_data,'VLOOKUP Join Data1'!F$1,0)</f>
        <v>12521</v>
      </c>
      <c r="G55" s="8" t="str">
        <f>VLOOKUP($B55,Employee_data,'VLOOKUP Join Data1'!G$1,0)</f>
        <v>111 Boadington</v>
      </c>
      <c r="H55" s="8" t="str">
        <f>VLOOKUP($B55,Employee_data,'VLOOKUP Join Data1'!H$1,0)</f>
        <v>Tacoma</v>
      </c>
      <c r="I55" s="8" t="str">
        <f>VLOOKUP($B55,Employee_data,'VLOOKUP Join Data1'!I$1,0)</f>
        <v>WA</v>
      </c>
      <c r="J55" s="8">
        <f>VLOOKUP($B55,Employee_data,'VLOOKUP Join Data1'!J$1,0)</f>
        <v>98714</v>
      </c>
      <c r="L55" s="22"/>
    </row>
    <row r="56" spans="2:12" x14ac:dyDescent="0.35">
      <c r="B56" s="8" t="s">
        <v>51</v>
      </c>
      <c r="C56" s="8" t="s">
        <v>20</v>
      </c>
      <c r="D56" s="14">
        <v>94419</v>
      </c>
      <c r="E56" s="8">
        <f t="shared" si="1"/>
        <v>1</v>
      </c>
      <c r="F56" s="8">
        <f>VLOOKUP($B56,Employee_data,'VLOOKUP Join Data1'!F$1,0)</f>
        <v>12524</v>
      </c>
      <c r="G56" s="8" t="str">
        <f>VLOOKUP($B56,Employee_data,'VLOOKUP Join Data1'!G$1,0)</f>
        <v>909 Happy Dance Way</v>
      </c>
      <c r="H56" s="8" t="str">
        <f>VLOOKUP($B56,Employee_data,'VLOOKUP Join Data1'!H$1,0)</f>
        <v>Auburn</v>
      </c>
      <c r="I56" s="8" t="str">
        <f>VLOOKUP($B56,Employee_data,'VLOOKUP Join Data1'!I$1,0)</f>
        <v>WA</v>
      </c>
      <c r="J56" s="8">
        <f>VLOOKUP($B56,Employee_data,'VLOOKUP Join Data1'!J$1,0)</f>
        <v>98714</v>
      </c>
      <c r="L56" s="22"/>
    </row>
  </sheetData>
  <sortState xmlns:xlrd2="http://schemas.microsoft.com/office/spreadsheetml/2017/richdata2" ref="B3:J56">
    <sortCondition ref="B3:B56"/>
  </sortState>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59"/>
  <sheetViews>
    <sheetView showGridLines="0" workbookViewId="0">
      <selection activeCell="C1" sqref="C1:G1048576"/>
    </sheetView>
  </sheetViews>
  <sheetFormatPr defaultRowHeight="14.5" x14ac:dyDescent="0.35"/>
  <cols>
    <col min="2" max="2" width="15.90625" bestFit="1" customWidth="1"/>
    <col min="3" max="3" width="11.90625" bestFit="1" customWidth="1"/>
    <col min="4" max="4" width="19.6328125" bestFit="1" customWidth="1"/>
    <col min="5" max="5" width="11.81640625" customWidth="1"/>
  </cols>
  <sheetData>
    <row r="2" spans="2:7" x14ac:dyDescent="0.35">
      <c r="B2" s="16" t="s">
        <v>75</v>
      </c>
      <c r="C2" s="16" t="s">
        <v>85</v>
      </c>
      <c r="D2" s="16" t="s">
        <v>86</v>
      </c>
      <c r="E2" s="16" t="s">
        <v>87</v>
      </c>
      <c r="F2" s="16" t="s">
        <v>88</v>
      </c>
      <c r="G2" s="16" t="s">
        <v>89</v>
      </c>
    </row>
    <row r="3" spans="2:7" x14ac:dyDescent="0.35">
      <c r="B3" s="8" t="s">
        <v>13</v>
      </c>
      <c r="C3" s="8">
        <v>12365</v>
      </c>
      <c r="D3" s="8" t="s">
        <v>98</v>
      </c>
      <c r="E3" s="8" t="s">
        <v>91</v>
      </c>
      <c r="F3" s="8" t="s">
        <v>90</v>
      </c>
      <c r="G3" s="8">
        <v>98116</v>
      </c>
    </row>
    <row r="4" spans="2:7" x14ac:dyDescent="0.35">
      <c r="B4" s="8" t="s">
        <v>11</v>
      </c>
      <c r="C4" s="8">
        <f>C3+3</f>
        <v>12368</v>
      </c>
      <c r="D4" s="8" t="s">
        <v>99</v>
      </c>
      <c r="E4" s="8" t="s">
        <v>92</v>
      </c>
      <c r="F4" s="8" t="s">
        <v>90</v>
      </c>
      <c r="G4" s="8">
        <v>98417</v>
      </c>
    </row>
    <row r="5" spans="2:7" x14ac:dyDescent="0.35">
      <c r="B5" s="8" t="s">
        <v>5</v>
      </c>
      <c r="C5" s="8">
        <f t="shared" ref="C5:C56" si="0">C4+3</f>
        <v>12371</v>
      </c>
      <c r="D5" s="8" t="s">
        <v>100</v>
      </c>
      <c r="E5" s="8" t="s">
        <v>91</v>
      </c>
      <c r="F5" s="8" t="s">
        <v>90</v>
      </c>
      <c r="G5" s="8">
        <v>98404</v>
      </c>
    </row>
    <row r="6" spans="2:7" x14ac:dyDescent="0.35">
      <c r="B6" s="8" t="s">
        <v>60</v>
      </c>
      <c r="C6" s="8">
        <f t="shared" si="0"/>
        <v>12374</v>
      </c>
      <c r="D6" s="8" t="s">
        <v>101</v>
      </c>
      <c r="E6" s="8" t="s">
        <v>91</v>
      </c>
      <c r="F6" s="8" t="s">
        <v>90</v>
      </c>
      <c r="G6" s="8">
        <v>98566</v>
      </c>
    </row>
    <row r="7" spans="2:7" x14ac:dyDescent="0.35">
      <c r="B7" s="8" t="s">
        <v>33</v>
      </c>
      <c r="C7" s="8">
        <f t="shared" si="0"/>
        <v>12377</v>
      </c>
      <c r="D7" s="8" t="s">
        <v>102</v>
      </c>
      <c r="E7" s="8" t="s">
        <v>91</v>
      </c>
      <c r="F7" s="8" t="s">
        <v>90</v>
      </c>
      <c r="G7" s="8">
        <v>98787</v>
      </c>
    </row>
    <row r="8" spans="2:7" x14ac:dyDescent="0.35">
      <c r="B8" s="8" t="s">
        <v>23</v>
      </c>
      <c r="C8" s="8">
        <f t="shared" si="0"/>
        <v>12380</v>
      </c>
      <c r="D8" s="8" t="s">
        <v>103</v>
      </c>
      <c r="E8" s="8" t="s">
        <v>92</v>
      </c>
      <c r="F8" s="8" t="s">
        <v>90</v>
      </c>
      <c r="G8" s="8">
        <v>97852</v>
      </c>
    </row>
    <row r="9" spans="2:7" x14ac:dyDescent="0.35">
      <c r="B9" s="8" t="s">
        <v>49</v>
      </c>
      <c r="C9" s="8">
        <f t="shared" si="0"/>
        <v>12383</v>
      </c>
      <c r="D9" s="8" t="s">
        <v>104</v>
      </c>
      <c r="E9" s="8" t="s">
        <v>93</v>
      </c>
      <c r="F9" s="8" t="s">
        <v>90</v>
      </c>
      <c r="G9" s="8">
        <v>96589</v>
      </c>
    </row>
    <row r="10" spans="2:7" x14ac:dyDescent="0.35">
      <c r="B10" s="8" t="s">
        <v>56</v>
      </c>
      <c r="C10" s="8">
        <f t="shared" si="0"/>
        <v>12386</v>
      </c>
      <c r="D10" s="8" t="s">
        <v>105</v>
      </c>
      <c r="E10" s="8" t="s">
        <v>94</v>
      </c>
      <c r="F10" s="8" t="s">
        <v>90</v>
      </c>
      <c r="G10" s="8">
        <v>98116</v>
      </c>
    </row>
    <row r="11" spans="2:7" x14ac:dyDescent="0.35">
      <c r="B11" s="8" t="s">
        <v>58</v>
      </c>
      <c r="C11" s="8">
        <f t="shared" si="0"/>
        <v>12389</v>
      </c>
      <c r="D11" s="8" t="s">
        <v>106</v>
      </c>
      <c r="E11" s="8" t="s">
        <v>95</v>
      </c>
      <c r="F11" s="8" t="s">
        <v>90</v>
      </c>
      <c r="G11" s="8">
        <v>98117</v>
      </c>
    </row>
    <row r="12" spans="2:7" x14ac:dyDescent="0.35">
      <c r="B12" s="8" t="s">
        <v>43</v>
      </c>
      <c r="C12" s="8">
        <f t="shared" si="0"/>
        <v>12392</v>
      </c>
      <c r="D12" s="8" t="s">
        <v>107</v>
      </c>
      <c r="E12" s="8" t="s">
        <v>96</v>
      </c>
      <c r="F12" s="8" t="s">
        <v>90</v>
      </c>
      <c r="G12" s="8">
        <v>98287</v>
      </c>
    </row>
    <row r="13" spans="2:7" x14ac:dyDescent="0.35">
      <c r="B13" s="8" t="s">
        <v>35</v>
      </c>
      <c r="C13" s="8">
        <f t="shared" si="0"/>
        <v>12395</v>
      </c>
      <c r="D13" s="8" t="s">
        <v>108</v>
      </c>
      <c r="E13" s="8" t="s">
        <v>95</v>
      </c>
      <c r="F13" s="8" t="s">
        <v>90</v>
      </c>
      <c r="G13" s="8">
        <v>98404</v>
      </c>
    </row>
    <row r="14" spans="2:7" x14ac:dyDescent="0.35">
      <c r="B14" s="8" t="s">
        <v>28</v>
      </c>
      <c r="C14" s="8">
        <f t="shared" si="0"/>
        <v>12398</v>
      </c>
      <c r="D14" s="8" t="s">
        <v>109</v>
      </c>
      <c r="E14" s="8" t="s">
        <v>93</v>
      </c>
      <c r="F14" s="8" t="s">
        <v>90</v>
      </c>
      <c r="G14" s="8">
        <v>98714</v>
      </c>
    </row>
    <row r="15" spans="2:7" x14ac:dyDescent="0.35">
      <c r="B15" s="8" t="s">
        <v>66</v>
      </c>
      <c r="C15" s="8">
        <f t="shared" si="0"/>
        <v>12401</v>
      </c>
      <c r="D15" s="8" t="s">
        <v>110</v>
      </c>
      <c r="E15" s="8" t="s">
        <v>94</v>
      </c>
      <c r="F15" s="8" t="s">
        <v>90</v>
      </c>
      <c r="G15" s="8">
        <v>98714</v>
      </c>
    </row>
    <row r="16" spans="2:7" x14ac:dyDescent="0.35">
      <c r="B16" s="8" t="s">
        <v>37</v>
      </c>
      <c r="C16" s="8">
        <f t="shared" si="0"/>
        <v>12404</v>
      </c>
      <c r="D16" s="8" t="s">
        <v>111</v>
      </c>
      <c r="E16" s="8" t="s">
        <v>95</v>
      </c>
      <c r="F16" s="8" t="s">
        <v>90</v>
      </c>
      <c r="G16" s="8">
        <v>98714</v>
      </c>
    </row>
    <row r="17" spans="2:7" x14ac:dyDescent="0.35">
      <c r="B17" s="8" t="s">
        <v>59</v>
      </c>
      <c r="C17" s="8">
        <f t="shared" si="0"/>
        <v>12407</v>
      </c>
      <c r="D17" s="8" t="s">
        <v>112</v>
      </c>
      <c r="E17" s="8" t="s">
        <v>95</v>
      </c>
      <c r="F17" s="8" t="s">
        <v>90</v>
      </c>
      <c r="G17" s="8">
        <v>98714</v>
      </c>
    </row>
    <row r="18" spans="2:7" x14ac:dyDescent="0.35">
      <c r="B18" s="8" t="s">
        <v>18</v>
      </c>
      <c r="C18" s="8">
        <f t="shared" si="0"/>
        <v>12410</v>
      </c>
      <c r="D18" s="8" t="s">
        <v>113</v>
      </c>
      <c r="E18" s="8" t="s">
        <v>91</v>
      </c>
      <c r="F18" s="8" t="s">
        <v>90</v>
      </c>
      <c r="G18" s="8">
        <v>98714</v>
      </c>
    </row>
    <row r="19" spans="2:7" x14ac:dyDescent="0.35">
      <c r="B19" s="8" t="s">
        <v>46</v>
      </c>
      <c r="C19" s="8">
        <f t="shared" si="0"/>
        <v>12413</v>
      </c>
      <c r="D19" s="8" t="s">
        <v>114</v>
      </c>
      <c r="E19" s="8" t="s">
        <v>93</v>
      </c>
      <c r="F19" s="8" t="s">
        <v>90</v>
      </c>
      <c r="G19" s="8">
        <v>98714</v>
      </c>
    </row>
    <row r="20" spans="2:7" x14ac:dyDescent="0.35">
      <c r="B20" s="8" t="s">
        <v>55</v>
      </c>
      <c r="C20" s="8">
        <f t="shared" si="0"/>
        <v>12416</v>
      </c>
      <c r="D20" s="8" t="s">
        <v>115</v>
      </c>
      <c r="E20" s="8" t="s">
        <v>93</v>
      </c>
      <c r="F20" s="8" t="s">
        <v>90</v>
      </c>
      <c r="G20" s="8">
        <v>98714</v>
      </c>
    </row>
    <row r="21" spans="2:7" x14ac:dyDescent="0.35">
      <c r="B21" s="8" t="s">
        <v>7</v>
      </c>
      <c r="C21" s="8">
        <f t="shared" si="0"/>
        <v>12419</v>
      </c>
      <c r="D21" s="8" t="s">
        <v>116</v>
      </c>
      <c r="E21" s="8" t="s">
        <v>91</v>
      </c>
      <c r="F21" s="8" t="s">
        <v>90</v>
      </c>
      <c r="G21" s="8">
        <v>98714</v>
      </c>
    </row>
    <row r="22" spans="2:7" x14ac:dyDescent="0.35">
      <c r="B22" s="8" t="s">
        <v>44</v>
      </c>
      <c r="C22" s="8">
        <f t="shared" si="0"/>
        <v>12422</v>
      </c>
      <c r="D22" s="8" t="s">
        <v>117</v>
      </c>
      <c r="E22" s="8" t="s">
        <v>91</v>
      </c>
      <c r="F22" s="8" t="s">
        <v>90</v>
      </c>
      <c r="G22" s="8">
        <v>98714</v>
      </c>
    </row>
    <row r="23" spans="2:7" x14ac:dyDescent="0.35">
      <c r="B23" s="8" t="s">
        <v>29</v>
      </c>
      <c r="C23" s="8">
        <f t="shared" si="0"/>
        <v>12425</v>
      </c>
      <c r="D23" s="8" t="s">
        <v>118</v>
      </c>
      <c r="E23" s="8" t="s">
        <v>91</v>
      </c>
      <c r="F23" s="8" t="s">
        <v>90</v>
      </c>
      <c r="G23" s="8">
        <v>98714</v>
      </c>
    </row>
    <row r="24" spans="2:7" x14ac:dyDescent="0.35">
      <c r="B24" s="8" t="s">
        <v>36</v>
      </c>
      <c r="C24" s="8">
        <f t="shared" si="0"/>
        <v>12428</v>
      </c>
      <c r="D24" s="8" t="s">
        <v>119</v>
      </c>
      <c r="E24" s="8" t="s">
        <v>91</v>
      </c>
      <c r="F24" s="8" t="s">
        <v>90</v>
      </c>
      <c r="G24" s="8">
        <v>98714</v>
      </c>
    </row>
    <row r="25" spans="2:7" x14ac:dyDescent="0.35">
      <c r="B25" s="8" t="s">
        <v>62</v>
      </c>
      <c r="C25" s="8">
        <f t="shared" si="0"/>
        <v>12431</v>
      </c>
      <c r="D25" s="8" t="s">
        <v>120</v>
      </c>
      <c r="E25" s="8" t="s">
        <v>91</v>
      </c>
      <c r="F25" s="8" t="s">
        <v>90</v>
      </c>
      <c r="G25" s="8">
        <v>98714</v>
      </c>
    </row>
    <row r="26" spans="2:7" x14ac:dyDescent="0.35">
      <c r="B26" s="8" t="s">
        <v>34</v>
      </c>
      <c r="C26" s="8">
        <f t="shared" si="0"/>
        <v>12434</v>
      </c>
      <c r="D26" s="8" t="s">
        <v>121</v>
      </c>
      <c r="E26" s="8" t="s">
        <v>91</v>
      </c>
      <c r="F26" s="8" t="s">
        <v>90</v>
      </c>
      <c r="G26" s="8">
        <v>98714</v>
      </c>
    </row>
    <row r="27" spans="2:7" x14ac:dyDescent="0.35">
      <c r="B27" s="8" t="s">
        <v>54</v>
      </c>
      <c r="C27" s="8">
        <f t="shared" si="0"/>
        <v>12437</v>
      </c>
      <c r="D27" s="8" t="s">
        <v>122</v>
      </c>
      <c r="E27" s="8" t="s">
        <v>91</v>
      </c>
      <c r="F27" s="8" t="s">
        <v>90</v>
      </c>
      <c r="G27" s="8">
        <v>98714</v>
      </c>
    </row>
    <row r="28" spans="2:7" x14ac:dyDescent="0.35">
      <c r="B28" s="8" t="s">
        <v>21</v>
      </c>
      <c r="C28" s="8">
        <f t="shared" si="0"/>
        <v>12440</v>
      </c>
      <c r="D28" s="8" t="s">
        <v>123</v>
      </c>
      <c r="E28" s="8" t="s">
        <v>91</v>
      </c>
      <c r="F28" s="8" t="s">
        <v>90</v>
      </c>
      <c r="G28" s="8">
        <v>98714</v>
      </c>
    </row>
    <row r="29" spans="2:7" x14ac:dyDescent="0.35">
      <c r="B29" s="8" t="s">
        <v>48</v>
      </c>
      <c r="C29" s="8">
        <f t="shared" si="0"/>
        <v>12443</v>
      </c>
      <c r="D29" s="8" t="s">
        <v>124</v>
      </c>
      <c r="E29" s="8" t="s">
        <v>91</v>
      </c>
      <c r="F29" s="8" t="s">
        <v>90</v>
      </c>
      <c r="G29" s="8">
        <v>98116</v>
      </c>
    </row>
    <row r="30" spans="2:7" x14ac:dyDescent="0.35">
      <c r="B30" s="8" t="s">
        <v>30</v>
      </c>
      <c r="C30" s="8">
        <f t="shared" si="0"/>
        <v>12446</v>
      </c>
      <c r="D30" s="8" t="s">
        <v>125</v>
      </c>
      <c r="E30" s="8" t="s">
        <v>91</v>
      </c>
      <c r="F30" s="8" t="s">
        <v>90</v>
      </c>
      <c r="G30" s="8">
        <v>98417</v>
      </c>
    </row>
    <row r="31" spans="2:7" x14ac:dyDescent="0.35">
      <c r="B31" s="8" t="s">
        <v>32</v>
      </c>
      <c r="C31" s="8">
        <f t="shared" si="0"/>
        <v>12449</v>
      </c>
      <c r="D31" s="8" t="s">
        <v>126</v>
      </c>
      <c r="E31" s="8" t="s">
        <v>91</v>
      </c>
      <c r="F31" s="8" t="s">
        <v>90</v>
      </c>
      <c r="G31" s="8">
        <v>98404</v>
      </c>
    </row>
    <row r="32" spans="2:7" x14ac:dyDescent="0.35">
      <c r="B32" s="8" t="s">
        <v>26</v>
      </c>
      <c r="C32" s="8">
        <f t="shared" si="0"/>
        <v>12452</v>
      </c>
      <c r="D32" s="8" t="s">
        <v>127</v>
      </c>
      <c r="E32" s="8" t="s">
        <v>95</v>
      </c>
      <c r="F32" s="8" t="s">
        <v>90</v>
      </c>
      <c r="G32" s="8">
        <v>98566</v>
      </c>
    </row>
    <row r="33" spans="2:7" x14ac:dyDescent="0.35">
      <c r="B33" s="8" t="s">
        <v>50</v>
      </c>
      <c r="C33" s="8">
        <f t="shared" si="0"/>
        <v>12455</v>
      </c>
      <c r="D33" s="8" t="s">
        <v>128</v>
      </c>
      <c r="E33" s="8" t="s">
        <v>94</v>
      </c>
      <c r="F33" s="8" t="s">
        <v>90</v>
      </c>
      <c r="G33" s="8">
        <v>98787</v>
      </c>
    </row>
    <row r="34" spans="2:7" x14ac:dyDescent="0.35">
      <c r="B34" s="8" t="s">
        <v>45</v>
      </c>
      <c r="C34" s="8">
        <f t="shared" si="0"/>
        <v>12458</v>
      </c>
      <c r="D34" s="8" t="s">
        <v>129</v>
      </c>
      <c r="E34" s="8" t="s">
        <v>96</v>
      </c>
      <c r="F34" s="8" t="s">
        <v>90</v>
      </c>
      <c r="G34" s="8">
        <v>97852</v>
      </c>
    </row>
    <row r="35" spans="2:7" x14ac:dyDescent="0.35">
      <c r="B35" s="8" t="s">
        <v>61</v>
      </c>
      <c r="C35" s="8">
        <f t="shared" si="0"/>
        <v>12461</v>
      </c>
      <c r="D35" s="8" t="s">
        <v>130</v>
      </c>
      <c r="E35" s="8" t="s">
        <v>93</v>
      </c>
      <c r="F35" s="8" t="s">
        <v>90</v>
      </c>
      <c r="G35" s="8">
        <v>96589</v>
      </c>
    </row>
    <row r="36" spans="2:7" x14ac:dyDescent="0.35">
      <c r="B36" s="8" t="s">
        <v>2</v>
      </c>
      <c r="C36" s="8">
        <f t="shared" si="0"/>
        <v>12464</v>
      </c>
      <c r="D36" s="8" t="s">
        <v>131</v>
      </c>
      <c r="E36" s="8" t="s">
        <v>93</v>
      </c>
      <c r="F36" s="8" t="s">
        <v>90</v>
      </c>
      <c r="G36" s="8">
        <v>98116</v>
      </c>
    </row>
    <row r="37" spans="2:7" x14ac:dyDescent="0.35">
      <c r="B37" s="8" t="s">
        <v>65</v>
      </c>
      <c r="C37" s="8">
        <f t="shared" si="0"/>
        <v>12467</v>
      </c>
      <c r="D37" s="8" t="s">
        <v>132</v>
      </c>
      <c r="E37" s="8" t="s">
        <v>93</v>
      </c>
      <c r="F37" s="8" t="s">
        <v>90</v>
      </c>
      <c r="G37" s="8">
        <v>98117</v>
      </c>
    </row>
    <row r="38" spans="2:7" x14ac:dyDescent="0.35">
      <c r="B38" s="8" t="s">
        <v>15</v>
      </c>
      <c r="C38" s="8">
        <f t="shared" si="0"/>
        <v>12470</v>
      </c>
      <c r="D38" s="8" t="s">
        <v>133</v>
      </c>
      <c r="E38" s="8" t="s">
        <v>91</v>
      </c>
      <c r="F38" s="8" t="s">
        <v>90</v>
      </c>
      <c r="G38" s="8">
        <v>98287</v>
      </c>
    </row>
    <row r="39" spans="2:7" x14ac:dyDescent="0.35">
      <c r="B39" s="8" t="s">
        <v>14</v>
      </c>
      <c r="C39" s="8">
        <f t="shared" si="0"/>
        <v>12473</v>
      </c>
      <c r="D39" s="8" t="s">
        <v>134</v>
      </c>
      <c r="E39" s="8" t="s">
        <v>95</v>
      </c>
      <c r="F39" s="8" t="s">
        <v>90</v>
      </c>
      <c r="G39" s="8">
        <v>98404</v>
      </c>
    </row>
    <row r="40" spans="2:7" x14ac:dyDescent="0.35">
      <c r="B40" s="8" t="s">
        <v>52</v>
      </c>
      <c r="C40" s="8">
        <f t="shared" si="0"/>
        <v>12476</v>
      </c>
      <c r="D40" s="8" t="s">
        <v>135</v>
      </c>
      <c r="E40" s="8" t="s">
        <v>94</v>
      </c>
      <c r="F40" s="8" t="s">
        <v>90</v>
      </c>
      <c r="G40" s="8">
        <v>98714</v>
      </c>
    </row>
    <row r="41" spans="2:7" x14ac:dyDescent="0.35">
      <c r="B41" s="8" t="s">
        <v>40</v>
      </c>
      <c r="C41" s="8">
        <f t="shared" si="0"/>
        <v>12479</v>
      </c>
      <c r="D41" s="8" t="s">
        <v>136</v>
      </c>
      <c r="E41" s="8" t="s">
        <v>96</v>
      </c>
      <c r="F41" s="8" t="s">
        <v>90</v>
      </c>
      <c r="G41" s="8">
        <v>98714</v>
      </c>
    </row>
    <row r="42" spans="2:7" x14ac:dyDescent="0.35">
      <c r="B42" s="8" t="s">
        <v>47</v>
      </c>
      <c r="C42" s="8">
        <f t="shared" si="0"/>
        <v>12482</v>
      </c>
      <c r="D42" s="8" t="s">
        <v>137</v>
      </c>
      <c r="E42" s="8" t="s">
        <v>93</v>
      </c>
      <c r="F42" s="8" t="s">
        <v>90</v>
      </c>
      <c r="G42" s="8">
        <v>98714</v>
      </c>
    </row>
    <row r="43" spans="2:7" x14ac:dyDescent="0.35">
      <c r="B43" s="8" t="s">
        <v>27</v>
      </c>
      <c r="C43" s="8">
        <f t="shared" si="0"/>
        <v>12485</v>
      </c>
      <c r="D43" s="8" t="s">
        <v>138</v>
      </c>
      <c r="E43" s="8" t="s">
        <v>93</v>
      </c>
      <c r="F43" s="8" t="s">
        <v>90</v>
      </c>
      <c r="G43" s="8">
        <v>98714</v>
      </c>
    </row>
    <row r="44" spans="2:7" x14ac:dyDescent="0.35">
      <c r="B44" s="8" t="s">
        <v>19</v>
      </c>
      <c r="C44" s="8">
        <f t="shared" si="0"/>
        <v>12488</v>
      </c>
      <c r="D44" s="8" t="s">
        <v>139</v>
      </c>
      <c r="E44" s="8" t="s">
        <v>96</v>
      </c>
      <c r="F44" s="8" t="s">
        <v>90</v>
      </c>
      <c r="G44" s="8">
        <v>98116</v>
      </c>
    </row>
    <row r="45" spans="2:7" x14ac:dyDescent="0.35">
      <c r="B45" s="8" t="s">
        <v>17</v>
      </c>
      <c r="C45" s="8">
        <f t="shared" si="0"/>
        <v>12491</v>
      </c>
      <c r="D45" s="8" t="s">
        <v>140</v>
      </c>
      <c r="E45" s="8" t="s">
        <v>95</v>
      </c>
      <c r="F45" s="8" t="s">
        <v>90</v>
      </c>
      <c r="G45" s="8">
        <v>98417</v>
      </c>
    </row>
    <row r="46" spans="2:7" x14ac:dyDescent="0.35">
      <c r="B46" s="8" t="s">
        <v>53</v>
      </c>
      <c r="C46" s="8">
        <f t="shared" si="0"/>
        <v>12494</v>
      </c>
      <c r="D46" s="8" t="s">
        <v>141</v>
      </c>
      <c r="E46" s="8" t="s">
        <v>91</v>
      </c>
      <c r="F46" s="8" t="s">
        <v>90</v>
      </c>
      <c r="G46" s="8">
        <v>98404</v>
      </c>
    </row>
    <row r="47" spans="2:7" x14ac:dyDescent="0.35">
      <c r="B47" s="8" t="s">
        <v>22</v>
      </c>
      <c r="C47" s="8">
        <f t="shared" si="0"/>
        <v>12497</v>
      </c>
      <c r="D47" s="8" t="s">
        <v>142</v>
      </c>
      <c r="E47" s="8" t="s">
        <v>91</v>
      </c>
      <c r="F47" s="8" t="s">
        <v>90</v>
      </c>
      <c r="G47" s="8">
        <v>98566</v>
      </c>
    </row>
    <row r="48" spans="2:7" x14ac:dyDescent="0.35">
      <c r="B48" s="8" t="s">
        <v>57</v>
      </c>
      <c r="C48" s="8">
        <f t="shared" si="0"/>
        <v>12500</v>
      </c>
      <c r="D48" s="8" t="s">
        <v>143</v>
      </c>
      <c r="E48" s="8" t="s">
        <v>91</v>
      </c>
      <c r="F48" s="8" t="s">
        <v>90</v>
      </c>
      <c r="G48" s="8">
        <v>98787</v>
      </c>
    </row>
    <row r="49" spans="2:7" x14ac:dyDescent="0.35">
      <c r="B49" s="8" t="s">
        <v>64</v>
      </c>
      <c r="C49" s="8">
        <f t="shared" si="0"/>
        <v>12503</v>
      </c>
      <c r="D49" s="8" t="s">
        <v>144</v>
      </c>
      <c r="E49" s="8" t="s">
        <v>91</v>
      </c>
      <c r="F49" s="8" t="s">
        <v>90</v>
      </c>
      <c r="G49" s="8">
        <v>97852</v>
      </c>
    </row>
    <row r="50" spans="2:7" x14ac:dyDescent="0.35">
      <c r="B50" s="8" t="s">
        <v>9</v>
      </c>
      <c r="C50" s="8">
        <f t="shared" si="0"/>
        <v>12506</v>
      </c>
      <c r="D50" s="8" t="s">
        <v>145</v>
      </c>
      <c r="E50" s="8" t="s">
        <v>94</v>
      </c>
      <c r="F50" s="8" t="s">
        <v>90</v>
      </c>
      <c r="G50" s="8">
        <v>96589</v>
      </c>
    </row>
    <row r="51" spans="2:7" x14ac:dyDescent="0.35">
      <c r="B51" s="8" t="s">
        <v>41</v>
      </c>
      <c r="C51" s="8">
        <f t="shared" si="0"/>
        <v>12509</v>
      </c>
      <c r="D51" s="8" t="s">
        <v>146</v>
      </c>
      <c r="E51" s="8" t="s">
        <v>95</v>
      </c>
      <c r="F51" s="8" t="s">
        <v>90</v>
      </c>
      <c r="G51" s="8">
        <v>98116</v>
      </c>
    </row>
    <row r="52" spans="2:7" x14ac:dyDescent="0.35">
      <c r="B52" s="8" t="s">
        <v>39</v>
      </c>
      <c r="C52" s="8">
        <f t="shared" si="0"/>
        <v>12512</v>
      </c>
      <c r="D52" s="8" t="s">
        <v>147</v>
      </c>
      <c r="E52" s="8" t="s">
        <v>94</v>
      </c>
      <c r="F52" s="8" t="s">
        <v>90</v>
      </c>
      <c r="G52" s="8">
        <v>98117</v>
      </c>
    </row>
    <row r="53" spans="2:7" x14ac:dyDescent="0.35">
      <c r="B53" s="8" t="s">
        <v>38</v>
      </c>
      <c r="C53" s="8">
        <f t="shared" si="0"/>
        <v>12515</v>
      </c>
      <c r="D53" s="8" t="s">
        <v>148</v>
      </c>
      <c r="E53" s="8" t="s">
        <v>91</v>
      </c>
      <c r="F53" s="8" t="s">
        <v>90</v>
      </c>
      <c r="G53" s="8">
        <v>98287</v>
      </c>
    </row>
    <row r="54" spans="2:7" x14ac:dyDescent="0.35">
      <c r="B54" s="8" t="s">
        <v>24</v>
      </c>
      <c r="C54" s="8">
        <f t="shared" si="0"/>
        <v>12518</v>
      </c>
      <c r="D54" s="8" t="s">
        <v>149</v>
      </c>
      <c r="E54" s="8" t="s">
        <v>97</v>
      </c>
      <c r="F54" s="8" t="s">
        <v>90</v>
      </c>
      <c r="G54" s="8">
        <v>98404</v>
      </c>
    </row>
    <row r="55" spans="2:7" x14ac:dyDescent="0.35">
      <c r="B55" s="8" t="s">
        <v>63</v>
      </c>
      <c r="C55" s="8">
        <f t="shared" si="0"/>
        <v>12521</v>
      </c>
      <c r="D55" s="8" t="s">
        <v>150</v>
      </c>
      <c r="E55" s="8" t="s">
        <v>93</v>
      </c>
      <c r="F55" s="8" t="s">
        <v>90</v>
      </c>
      <c r="G55" s="8">
        <v>98714</v>
      </c>
    </row>
    <row r="56" spans="2:7" x14ac:dyDescent="0.35">
      <c r="B56" s="8" t="s">
        <v>51</v>
      </c>
      <c r="C56" s="8">
        <f t="shared" si="0"/>
        <v>12524</v>
      </c>
      <c r="D56" s="8" t="s">
        <v>151</v>
      </c>
      <c r="E56" s="8" t="s">
        <v>95</v>
      </c>
      <c r="F56" s="8" t="s">
        <v>90</v>
      </c>
      <c r="G56" s="8">
        <v>98714</v>
      </c>
    </row>
    <row r="57" spans="2:7" x14ac:dyDescent="0.35">
      <c r="G57" s="5"/>
    </row>
    <row r="58" spans="2:7" x14ac:dyDescent="0.35">
      <c r="G58" s="5"/>
    </row>
    <row r="59" spans="2:7" x14ac:dyDescent="0.35">
      <c r="G59" s="5"/>
    </row>
  </sheetData>
  <sortState xmlns:xlrd2="http://schemas.microsoft.com/office/spreadsheetml/2017/richdata2" ref="B3:B56">
    <sortCondition ref="B3:B56"/>
  </sortState>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6"/>
  <sheetViews>
    <sheetView showGridLines="0" zoomScale="80" zoomScaleNormal="80" workbookViewId="0">
      <selection activeCell="H2" sqref="H2"/>
    </sheetView>
  </sheetViews>
  <sheetFormatPr defaultRowHeight="14.5" x14ac:dyDescent="0.35"/>
  <cols>
    <col min="1" max="2" width="16" customWidth="1"/>
    <col min="3" max="3" width="10.54296875" style="3" customWidth="1"/>
    <col min="4" max="4" width="3.08984375" style="1" customWidth="1"/>
    <col min="5" max="5" width="7.453125" customWidth="1"/>
    <col min="6" max="6" width="18.08984375" customWidth="1"/>
    <col min="7" max="7" width="8.6328125" customWidth="1"/>
    <col min="8" max="8" width="9.54296875" bestFit="1" customWidth="1"/>
    <col min="9" max="9" width="10.453125" style="2" bestFit="1" customWidth="1"/>
  </cols>
  <sheetData>
    <row r="1" spans="1:9" x14ac:dyDescent="0.35">
      <c r="A1" s="12" t="s">
        <v>75</v>
      </c>
      <c r="B1" s="12" t="s">
        <v>0</v>
      </c>
      <c r="C1" s="13" t="s">
        <v>1</v>
      </c>
    </row>
    <row r="2" spans="1:9" x14ac:dyDescent="0.35">
      <c r="A2" s="8" t="s">
        <v>2</v>
      </c>
      <c r="B2" s="8" t="s">
        <v>3</v>
      </c>
      <c r="C2" s="14">
        <v>80569</v>
      </c>
      <c r="D2" s="4"/>
      <c r="E2" s="9" t="s">
        <v>4</v>
      </c>
      <c r="F2" s="10"/>
      <c r="G2" s="4"/>
      <c r="H2" s="3"/>
      <c r="I2" s="4"/>
    </row>
    <row r="3" spans="1:9" x14ac:dyDescent="0.35">
      <c r="A3" s="8" t="s">
        <v>5</v>
      </c>
      <c r="B3" s="8" t="s">
        <v>6</v>
      </c>
      <c r="C3" s="14">
        <v>101603</v>
      </c>
      <c r="D3" s="4"/>
      <c r="E3" s="9" t="s">
        <v>1</v>
      </c>
      <c r="F3" s="11" t="str">
        <f>IFERROR(VLOOKUP($F$2,A1:C55,3,FALSE),"Not found")</f>
        <v>Not found</v>
      </c>
      <c r="G3" s="4"/>
      <c r="H3" s="3"/>
      <c r="I3" s="4"/>
    </row>
    <row r="4" spans="1:9" x14ac:dyDescent="0.35">
      <c r="A4" s="8" t="s">
        <v>7</v>
      </c>
      <c r="B4" s="8" t="s">
        <v>8</v>
      </c>
      <c r="C4" s="14">
        <v>106281</v>
      </c>
      <c r="D4" s="4"/>
      <c r="H4" s="3"/>
      <c r="I4" s="4"/>
    </row>
    <row r="5" spans="1:9" x14ac:dyDescent="0.35">
      <c r="A5" s="8" t="s">
        <v>9</v>
      </c>
      <c r="B5" s="8" t="s">
        <v>10</v>
      </c>
      <c r="C5" s="14">
        <v>104186</v>
      </c>
      <c r="D5" s="4"/>
      <c r="H5" s="3"/>
      <c r="I5" s="4"/>
    </row>
    <row r="6" spans="1:9" x14ac:dyDescent="0.35">
      <c r="A6" s="8" t="s">
        <v>11</v>
      </c>
      <c r="B6" s="8" t="s">
        <v>12</v>
      </c>
      <c r="C6" s="14">
        <v>105775</v>
      </c>
      <c r="D6" s="4"/>
      <c r="E6" s="4"/>
      <c r="H6" s="3"/>
      <c r="I6" s="4"/>
    </row>
    <row r="7" spans="1:9" x14ac:dyDescent="0.35">
      <c r="A7" s="8" t="s">
        <v>13</v>
      </c>
      <c r="B7" s="8" t="s">
        <v>10</v>
      </c>
      <c r="C7" s="14">
        <v>95144</v>
      </c>
      <c r="D7" s="4"/>
      <c r="E7" s="4"/>
      <c r="F7" s="4"/>
      <c r="H7" s="3"/>
      <c r="I7" s="4"/>
    </row>
    <row r="8" spans="1:9" x14ac:dyDescent="0.35">
      <c r="A8" s="8" t="s">
        <v>14</v>
      </c>
      <c r="B8" s="8" t="s">
        <v>8</v>
      </c>
      <c r="C8" s="14">
        <v>102162</v>
      </c>
      <c r="D8" s="4"/>
      <c r="F8" s="4"/>
      <c r="G8" s="4"/>
      <c r="H8" s="3"/>
      <c r="I8" s="4"/>
    </row>
    <row r="9" spans="1:9" x14ac:dyDescent="0.35">
      <c r="A9" s="8" t="s">
        <v>15</v>
      </c>
      <c r="B9" s="8" t="s">
        <v>16</v>
      </c>
      <c r="C9" s="14">
        <v>118915</v>
      </c>
      <c r="D9" s="4"/>
      <c r="F9" s="4"/>
      <c r="G9" s="4"/>
      <c r="H9" s="3"/>
      <c r="I9" s="4"/>
    </row>
    <row r="10" spans="1:9" x14ac:dyDescent="0.35">
      <c r="A10" s="8" t="s">
        <v>17</v>
      </c>
      <c r="B10" s="8" t="s">
        <v>8</v>
      </c>
      <c r="C10" s="14">
        <v>103207</v>
      </c>
      <c r="D10" s="4"/>
      <c r="F10" s="4"/>
      <c r="G10" s="4"/>
      <c r="H10" s="3"/>
      <c r="I10" s="4"/>
    </row>
    <row r="11" spans="1:9" x14ac:dyDescent="0.35">
      <c r="A11" s="8" t="s">
        <v>18</v>
      </c>
      <c r="B11" s="8" t="s">
        <v>10</v>
      </c>
      <c r="C11" s="14">
        <v>84717</v>
      </c>
      <c r="D11" s="4"/>
      <c r="E11" s="4"/>
      <c r="F11" s="4"/>
      <c r="G11" s="4"/>
      <c r="H11" s="3"/>
      <c r="I11" s="4"/>
    </row>
    <row r="12" spans="1:9" x14ac:dyDescent="0.35">
      <c r="A12" s="8" t="s">
        <v>19</v>
      </c>
      <c r="B12" s="8" t="s">
        <v>20</v>
      </c>
      <c r="C12" s="14">
        <v>84931</v>
      </c>
      <c r="D12" s="4"/>
      <c r="E12" s="4"/>
      <c r="F12" s="4"/>
      <c r="G12" s="4"/>
      <c r="H12" s="3"/>
      <c r="I12" s="4"/>
    </row>
    <row r="13" spans="1:9" x14ac:dyDescent="0.35">
      <c r="A13" s="8" t="s">
        <v>21</v>
      </c>
      <c r="B13" s="8" t="s">
        <v>10</v>
      </c>
      <c r="C13" s="14">
        <v>90988</v>
      </c>
      <c r="D13" s="4"/>
      <c r="E13" s="4"/>
      <c r="F13" s="4"/>
      <c r="G13" s="4"/>
      <c r="H13" s="3"/>
      <c r="I13" s="4"/>
    </row>
    <row r="14" spans="1:9" x14ac:dyDescent="0.35">
      <c r="A14" s="8" t="s">
        <v>22</v>
      </c>
      <c r="B14" s="8" t="s">
        <v>8</v>
      </c>
      <c r="C14" s="14">
        <v>92254</v>
      </c>
      <c r="D14" s="4"/>
      <c r="E14" s="4"/>
      <c r="F14" s="4"/>
      <c r="G14" s="4"/>
      <c r="H14" s="3"/>
      <c r="I14" s="4"/>
    </row>
    <row r="15" spans="1:9" x14ac:dyDescent="0.35">
      <c r="A15" s="8" t="s">
        <v>23</v>
      </c>
      <c r="B15" s="15" t="s">
        <v>6</v>
      </c>
      <c r="C15" s="14">
        <v>83434</v>
      </c>
      <c r="D15" s="4"/>
      <c r="E15" s="4"/>
      <c r="F15" s="4"/>
      <c r="G15" s="4"/>
      <c r="H15" s="3"/>
      <c r="I15" s="4"/>
    </row>
    <row r="16" spans="1:9" x14ac:dyDescent="0.35">
      <c r="A16" s="8" t="s">
        <v>24</v>
      </c>
      <c r="B16" s="8" t="s">
        <v>25</v>
      </c>
      <c r="C16" s="14">
        <v>82637</v>
      </c>
      <c r="D16" s="4"/>
      <c r="E16" s="4"/>
      <c r="F16" s="4"/>
      <c r="G16" s="4"/>
      <c r="H16" s="3"/>
      <c r="I16" s="4"/>
    </row>
    <row r="17" spans="1:9" x14ac:dyDescent="0.35">
      <c r="A17" s="8" t="s">
        <v>26</v>
      </c>
      <c r="B17" s="8" t="s">
        <v>8</v>
      </c>
      <c r="C17" s="14">
        <v>90556</v>
      </c>
      <c r="D17" s="4"/>
      <c r="E17" s="4"/>
      <c r="F17" s="4"/>
      <c r="G17" s="4"/>
      <c r="H17" s="3"/>
      <c r="I17" s="4"/>
    </row>
    <row r="18" spans="1:9" x14ac:dyDescent="0.35">
      <c r="A18" s="8" t="s">
        <v>27</v>
      </c>
      <c r="B18" s="8" t="s">
        <v>10</v>
      </c>
      <c r="C18" s="14">
        <v>94243</v>
      </c>
      <c r="D18" s="4"/>
      <c r="E18" s="4"/>
      <c r="F18" s="4"/>
      <c r="G18" s="4"/>
      <c r="H18" s="3"/>
      <c r="I18" s="4"/>
    </row>
    <row r="19" spans="1:9" x14ac:dyDescent="0.35">
      <c r="A19" s="8" t="s">
        <v>28</v>
      </c>
      <c r="B19" s="8" t="s">
        <v>20</v>
      </c>
      <c r="C19" s="14">
        <v>109758</v>
      </c>
      <c r="D19" s="4"/>
      <c r="E19" s="4"/>
      <c r="F19" s="4"/>
      <c r="G19" s="4"/>
      <c r="H19" s="3"/>
      <c r="I19" s="4"/>
    </row>
    <row r="20" spans="1:9" x14ac:dyDescent="0.35">
      <c r="A20" s="8" t="s">
        <v>29</v>
      </c>
      <c r="B20" s="8" t="s">
        <v>20</v>
      </c>
      <c r="C20" s="14">
        <v>99876</v>
      </c>
      <c r="D20" s="4"/>
      <c r="E20" s="4"/>
      <c r="F20" s="4"/>
      <c r="G20" s="4"/>
      <c r="H20" s="3"/>
      <c r="I20" s="4"/>
    </row>
    <row r="21" spans="1:9" x14ac:dyDescent="0.35">
      <c r="A21" s="8" t="s">
        <v>30</v>
      </c>
      <c r="B21" s="8" t="s">
        <v>31</v>
      </c>
      <c r="C21" s="14">
        <v>91358</v>
      </c>
      <c r="D21" s="4"/>
      <c r="E21" s="4"/>
      <c r="F21" s="4"/>
      <c r="G21" s="4"/>
      <c r="H21" s="3"/>
      <c r="I21" s="4"/>
    </row>
    <row r="22" spans="1:9" x14ac:dyDescent="0.35">
      <c r="A22" s="8" t="s">
        <v>32</v>
      </c>
      <c r="B22" s="8" t="s">
        <v>6</v>
      </c>
      <c r="C22" s="14">
        <v>104889</v>
      </c>
      <c r="D22" s="4"/>
      <c r="E22" s="4"/>
      <c r="F22" s="4"/>
      <c r="G22" s="4"/>
      <c r="H22" s="3"/>
      <c r="I22" s="4"/>
    </row>
    <row r="23" spans="1:9" x14ac:dyDescent="0.35">
      <c r="A23" s="8" t="s">
        <v>33</v>
      </c>
      <c r="B23" s="8" t="s">
        <v>25</v>
      </c>
      <c r="C23" s="14">
        <v>83713</v>
      </c>
      <c r="D23" s="4"/>
      <c r="E23" s="4"/>
      <c r="F23" s="4"/>
      <c r="G23" s="4"/>
      <c r="H23" s="3"/>
      <c r="I23" s="4"/>
    </row>
    <row r="24" spans="1:9" x14ac:dyDescent="0.35">
      <c r="A24" s="8" t="s">
        <v>34</v>
      </c>
      <c r="B24" s="8" t="s">
        <v>20</v>
      </c>
      <c r="C24" s="14">
        <v>82108</v>
      </c>
      <c r="D24" s="4"/>
      <c r="E24" s="4"/>
      <c r="F24" s="4"/>
      <c r="G24" s="4"/>
      <c r="H24" s="3"/>
      <c r="I24" s="4"/>
    </row>
    <row r="25" spans="1:9" x14ac:dyDescent="0.35">
      <c r="A25" s="8" t="s">
        <v>35</v>
      </c>
      <c r="B25" s="8" t="s">
        <v>25</v>
      </c>
      <c r="C25" s="14">
        <v>85200</v>
      </c>
      <c r="D25" s="4"/>
      <c r="E25" s="4"/>
      <c r="F25" s="4"/>
      <c r="G25" s="4"/>
      <c r="H25" s="3"/>
      <c r="I25" s="4"/>
    </row>
    <row r="26" spans="1:9" x14ac:dyDescent="0.35">
      <c r="A26" s="8" t="s">
        <v>36</v>
      </c>
      <c r="B26" s="8" t="s">
        <v>20</v>
      </c>
      <c r="C26" s="14">
        <v>118302</v>
      </c>
      <c r="D26" s="4"/>
      <c r="E26" s="4"/>
      <c r="F26" s="4"/>
      <c r="G26" s="4"/>
      <c r="H26" s="3"/>
      <c r="I26" s="4"/>
    </row>
    <row r="27" spans="1:9" x14ac:dyDescent="0.35">
      <c r="A27" s="8" t="s">
        <v>37</v>
      </c>
      <c r="B27" s="8" t="s">
        <v>6</v>
      </c>
      <c r="C27" s="14">
        <v>119458</v>
      </c>
      <c r="D27" s="4"/>
      <c r="E27" s="4"/>
      <c r="F27" s="4"/>
      <c r="G27" s="4"/>
      <c r="H27" s="3"/>
      <c r="I27" s="4"/>
    </row>
    <row r="28" spans="1:9" x14ac:dyDescent="0.35">
      <c r="A28" s="8" t="s">
        <v>38</v>
      </c>
      <c r="B28" s="8" t="s">
        <v>6</v>
      </c>
      <c r="C28" s="14">
        <v>109276</v>
      </c>
      <c r="D28" s="4"/>
      <c r="E28" s="4"/>
      <c r="F28" s="4"/>
      <c r="G28" s="4"/>
      <c r="H28" s="3"/>
      <c r="I28" s="4"/>
    </row>
    <row r="29" spans="1:9" x14ac:dyDescent="0.35">
      <c r="A29" s="8" t="s">
        <v>39</v>
      </c>
      <c r="B29" s="8" t="s">
        <v>20</v>
      </c>
      <c r="C29" s="14">
        <v>92179</v>
      </c>
      <c r="D29" s="4"/>
      <c r="E29" s="4"/>
      <c r="F29" s="4"/>
      <c r="G29" s="4"/>
      <c r="H29" s="3"/>
      <c r="I29" s="4"/>
    </row>
    <row r="30" spans="1:9" x14ac:dyDescent="0.35">
      <c r="A30" s="8" t="s">
        <v>40</v>
      </c>
      <c r="B30" s="8" t="s">
        <v>25</v>
      </c>
      <c r="C30" s="14">
        <v>112985</v>
      </c>
      <c r="D30" s="4"/>
      <c r="E30" s="4"/>
      <c r="F30" s="4"/>
      <c r="G30" s="4"/>
      <c r="H30" s="3"/>
      <c r="I30" s="4"/>
    </row>
    <row r="31" spans="1:9" x14ac:dyDescent="0.35">
      <c r="A31" s="8" t="s">
        <v>41</v>
      </c>
      <c r="B31" s="8" t="s">
        <v>42</v>
      </c>
      <c r="C31" s="14">
        <v>105065</v>
      </c>
      <c r="D31" s="4"/>
      <c r="E31" s="4"/>
      <c r="F31" s="4"/>
      <c r="G31" s="4"/>
      <c r="H31" s="3"/>
      <c r="I31" s="4"/>
    </row>
    <row r="32" spans="1:9" x14ac:dyDescent="0.35">
      <c r="A32" s="8" t="s">
        <v>43</v>
      </c>
      <c r="B32" s="8" t="s">
        <v>42</v>
      </c>
      <c r="C32" s="14">
        <v>95120</v>
      </c>
      <c r="D32" s="4"/>
      <c r="E32" s="4"/>
      <c r="F32" s="4"/>
      <c r="G32" s="4"/>
      <c r="H32" s="3"/>
      <c r="I32" s="4"/>
    </row>
    <row r="33" spans="1:9" x14ac:dyDescent="0.35">
      <c r="A33" s="8" t="s">
        <v>44</v>
      </c>
      <c r="B33" s="8" t="s">
        <v>25</v>
      </c>
      <c r="C33" s="14">
        <v>115055</v>
      </c>
      <c r="D33" s="4"/>
      <c r="E33" s="4"/>
      <c r="F33" s="4"/>
      <c r="G33" s="4"/>
      <c r="H33" s="3"/>
      <c r="I33" s="4"/>
    </row>
    <row r="34" spans="1:9" x14ac:dyDescent="0.35">
      <c r="A34" s="8" t="s">
        <v>45</v>
      </c>
      <c r="B34" s="8" t="s">
        <v>6</v>
      </c>
      <c r="C34" s="14">
        <v>85722</v>
      </c>
      <c r="D34" s="4"/>
      <c r="E34" s="4"/>
      <c r="F34" s="4"/>
      <c r="G34" s="4"/>
      <c r="H34" s="3"/>
      <c r="I34" s="4"/>
    </row>
    <row r="35" spans="1:9" x14ac:dyDescent="0.35">
      <c r="A35" s="8" t="s">
        <v>46</v>
      </c>
      <c r="B35" s="8" t="s">
        <v>10</v>
      </c>
      <c r="C35" s="14">
        <v>80682</v>
      </c>
      <c r="D35" s="4"/>
      <c r="E35" s="4"/>
      <c r="F35" s="4"/>
      <c r="G35" s="4"/>
      <c r="H35" s="3"/>
      <c r="I35" s="4"/>
    </row>
    <row r="36" spans="1:9" x14ac:dyDescent="0.35">
      <c r="A36" s="8" t="s">
        <v>47</v>
      </c>
      <c r="B36" s="8" t="s">
        <v>8</v>
      </c>
      <c r="C36" s="14">
        <v>115459</v>
      </c>
      <c r="D36" s="4"/>
      <c r="E36" s="4"/>
      <c r="F36" s="4"/>
      <c r="G36" s="4"/>
      <c r="H36" s="3"/>
      <c r="I36" s="4"/>
    </row>
    <row r="37" spans="1:9" x14ac:dyDescent="0.35">
      <c r="A37" s="8" t="s">
        <v>48</v>
      </c>
      <c r="B37" s="8" t="s">
        <v>20</v>
      </c>
      <c r="C37" s="14">
        <v>80623</v>
      </c>
      <c r="D37" s="4"/>
      <c r="E37" s="4"/>
      <c r="F37" s="4"/>
      <c r="G37" s="4"/>
      <c r="H37" s="3"/>
      <c r="I37" s="4"/>
    </row>
    <row r="38" spans="1:9" x14ac:dyDescent="0.35">
      <c r="A38" s="8" t="s">
        <v>49</v>
      </c>
      <c r="B38" s="8" t="s">
        <v>31</v>
      </c>
      <c r="C38" s="14">
        <v>80691</v>
      </c>
      <c r="D38" s="4"/>
      <c r="E38" s="4"/>
      <c r="F38" s="4"/>
      <c r="G38" s="4"/>
      <c r="H38" s="3"/>
      <c r="I38" s="4"/>
    </row>
    <row r="39" spans="1:9" x14ac:dyDescent="0.35">
      <c r="A39" s="8" t="s">
        <v>50</v>
      </c>
      <c r="B39" s="8" t="s">
        <v>31</v>
      </c>
      <c r="C39" s="14">
        <v>82774</v>
      </c>
      <c r="D39" s="4"/>
      <c r="E39" s="4"/>
      <c r="F39" s="4"/>
      <c r="G39" s="4"/>
      <c r="H39" s="3"/>
      <c r="I39" s="4"/>
    </row>
    <row r="40" spans="1:9" x14ac:dyDescent="0.35">
      <c r="A40" s="8" t="s">
        <v>51</v>
      </c>
      <c r="B40" s="8" t="s">
        <v>20</v>
      </c>
      <c r="C40" s="14">
        <v>94419</v>
      </c>
      <c r="D40" s="4"/>
      <c r="E40" s="4"/>
      <c r="F40" s="4"/>
      <c r="G40" s="4"/>
      <c r="H40" s="3"/>
      <c r="I40" s="4"/>
    </row>
    <row r="41" spans="1:9" x14ac:dyDescent="0.35">
      <c r="A41" s="8" t="s">
        <v>52</v>
      </c>
      <c r="B41" s="8" t="s">
        <v>20</v>
      </c>
      <c r="C41" s="14">
        <v>88451</v>
      </c>
      <c r="D41" s="4"/>
      <c r="E41" s="4"/>
      <c r="F41" s="4"/>
      <c r="G41" s="4"/>
      <c r="H41" s="3"/>
      <c r="I41" s="4"/>
    </row>
    <row r="42" spans="1:9" x14ac:dyDescent="0.35">
      <c r="A42" s="8" t="s">
        <v>53</v>
      </c>
      <c r="B42" s="8" t="s">
        <v>10</v>
      </c>
      <c r="C42" s="14">
        <v>88685</v>
      </c>
      <c r="D42" s="4"/>
      <c r="E42" s="4"/>
      <c r="F42" s="4"/>
      <c r="G42" s="4"/>
      <c r="H42" s="3"/>
      <c r="I42" s="4"/>
    </row>
    <row r="43" spans="1:9" x14ac:dyDescent="0.35">
      <c r="A43" s="8" t="s">
        <v>54</v>
      </c>
      <c r="B43" s="8" t="s">
        <v>6</v>
      </c>
      <c r="C43" s="14">
        <v>86117</v>
      </c>
      <c r="D43" s="4"/>
      <c r="E43" s="4"/>
      <c r="F43" s="4"/>
      <c r="G43" s="4"/>
      <c r="H43" s="3"/>
      <c r="I43" s="4"/>
    </row>
    <row r="44" spans="1:9" x14ac:dyDescent="0.35">
      <c r="A44" s="8" t="s">
        <v>55</v>
      </c>
      <c r="B44" s="8" t="s">
        <v>6</v>
      </c>
      <c r="C44" s="14">
        <v>81173</v>
      </c>
      <c r="D44" s="4"/>
      <c r="E44" s="4"/>
      <c r="F44" s="4"/>
      <c r="G44" s="4"/>
      <c r="H44" s="3"/>
      <c r="I44" s="4"/>
    </row>
    <row r="45" spans="1:9" x14ac:dyDescent="0.35">
      <c r="A45" s="8" t="s">
        <v>56</v>
      </c>
      <c r="B45" s="8" t="s">
        <v>42</v>
      </c>
      <c r="C45" s="14">
        <v>114358</v>
      </c>
      <c r="D45" s="4"/>
      <c r="E45" s="4"/>
      <c r="F45" s="4"/>
      <c r="G45" s="4"/>
      <c r="H45" s="3"/>
      <c r="I45" s="4"/>
    </row>
    <row r="46" spans="1:9" x14ac:dyDescent="0.35">
      <c r="A46" s="8" t="s">
        <v>57</v>
      </c>
      <c r="B46" s="8" t="s">
        <v>20</v>
      </c>
      <c r="C46" s="14">
        <v>82552</v>
      </c>
      <c r="D46" s="4"/>
      <c r="E46" s="4"/>
      <c r="F46" s="4"/>
      <c r="G46" s="4"/>
      <c r="H46" s="3"/>
      <c r="I46" s="4"/>
    </row>
    <row r="47" spans="1:9" x14ac:dyDescent="0.35">
      <c r="A47" s="8" t="s">
        <v>58</v>
      </c>
      <c r="B47" s="8" t="s">
        <v>10</v>
      </c>
      <c r="C47" s="14">
        <v>89213</v>
      </c>
      <c r="D47" s="4"/>
      <c r="E47" s="4"/>
      <c r="F47" s="4"/>
      <c r="G47" s="4"/>
      <c r="H47" s="3"/>
      <c r="I47" s="4"/>
    </row>
    <row r="48" spans="1:9" x14ac:dyDescent="0.35">
      <c r="A48" s="8" t="s">
        <v>59</v>
      </c>
      <c r="B48" s="8" t="s">
        <v>31</v>
      </c>
      <c r="C48" s="14">
        <v>85237</v>
      </c>
      <c r="D48" s="4"/>
      <c r="E48" s="4"/>
      <c r="F48" s="4"/>
      <c r="G48" s="4"/>
      <c r="H48" s="3"/>
      <c r="I48" s="4"/>
    </row>
    <row r="49" spans="1:9" x14ac:dyDescent="0.35">
      <c r="A49" s="8" t="s">
        <v>60</v>
      </c>
      <c r="B49" s="8" t="s">
        <v>6</v>
      </c>
      <c r="C49" s="14">
        <v>89573</v>
      </c>
      <c r="D49" s="4"/>
      <c r="E49" s="4"/>
      <c r="F49" s="4"/>
      <c r="G49" s="4"/>
      <c r="H49" s="3"/>
      <c r="I49" s="4"/>
    </row>
    <row r="50" spans="1:9" x14ac:dyDescent="0.35">
      <c r="A50" s="8" t="s">
        <v>61</v>
      </c>
      <c r="B50" s="8" t="s">
        <v>20</v>
      </c>
      <c r="C50" s="14">
        <v>81225</v>
      </c>
      <c r="D50" s="4"/>
      <c r="E50" s="4"/>
      <c r="F50" s="4"/>
      <c r="G50" s="4"/>
      <c r="H50" s="3"/>
      <c r="I50" s="4"/>
    </row>
    <row r="51" spans="1:9" x14ac:dyDescent="0.35">
      <c r="A51" s="8" t="s">
        <v>62</v>
      </c>
      <c r="B51" s="8" t="s">
        <v>6</v>
      </c>
      <c r="C51" s="14">
        <v>106438</v>
      </c>
      <c r="D51" s="4"/>
      <c r="E51" s="4"/>
      <c r="F51" s="4"/>
      <c r="G51" s="4"/>
      <c r="H51" s="3"/>
      <c r="I51" s="4"/>
    </row>
    <row r="52" spans="1:9" x14ac:dyDescent="0.35">
      <c r="A52" s="8" t="s">
        <v>63</v>
      </c>
      <c r="B52" s="8" t="s">
        <v>42</v>
      </c>
      <c r="C52" s="14">
        <v>119196</v>
      </c>
      <c r="D52" s="4"/>
      <c r="E52" s="4"/>
      <c r="F52" s="4"/>
      <c r="G52" s="4"/>
      <c r="H52" s="3"/>
      <c r="I52" s="4"/>
    </row>
    <row r="53" spans="1:9" x14ac:dyDescent="0.35">
      <c r="A53" s="8" t="s">
        <v>64</v>
      </c>
      <c r="B53" s="8" t="s">
        <v>25</v>
      </c>
      <c r="C53" s="14">
        <v>91400</v>
      </c>
      <c r="D53" s="4"/>
      <c r="E53" s="4"/>
      <c r="F53" s="4"/>
      <c r="G53" s="4"/>
      <c r="H53" s="3"/>
      <c r="I53" s="4"/>
    </row>
    <row r="54" spans="1:9" x14ac:dyDescent="0.35">
      <c r="A54" s="8" t="s">
        <v>65</v>
      </c>
      <c r="B54" s="8" t="s">
        <v>25</v>
      </c>
      <c r="C54" s="14">
        <v>82683</v>
      </c>
      <c r="D54" s="4"/>
      <c r="E54" s="4"/>
      <c r="F54" s="4"/>
      <c r="G54" s="4"/>
      <c r="H54" s="3"/>
      <c r="I54" s="4"/>
    </row>
    <row r="55" spans="1:9" x14ac:dyDescent="0.35">
      <c r="A55" s="8" t="s">
        <v>66</v>
      </c>
      <c r="B55" s="8" t="s">
        <v>6</v>
      </c>
      <c r="C55" s="14">
        <v>97380</v>
      </c>
      <c r="D55" s="4"/>
      <c r="F55" s="4"/>
      <c r="G55" s="4"/>
      <c r="H55" s="3"/>
      <c r="I55" s="4"/>
    </row>
    <row r="56" spans="1:9" x14ac:dyDescent="0.35">
      <c r="G56" s="4"/>
    </row>
  </sheetData>
  <dataValidations count="1">
    <dataValidation allowBlank="1" showInputMessage="1" showErrorMessage="1" prompt="Input Full Name of Employee here" sqref="F2" xr:uid="{00000000-0002-0000-05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56"/>
  <sheetViews>
    <sheetView workbookViewId="0">
      <selection activeCell="F4" sqref="F4:F56"/>
    </sheetView>
  </sheetViews>
  <sheetFormatPr defaultRowHeight="14.5" x14ac:dyDescent="0.35"/>
  <cols>
    <col min="2" max="2" width="15.90625" bestFit="1" customWidth="1"/>
    <col min="3" max="3" width="13.81640625" bestFit="1" customWidth="1"/>
    <col min="4" max="4" width="9.7265625" bestFit="1" customWidth="1"/>
    <col min="5" max="5" width="11.54296875" customWidth="1"/>
  </cols>
  <sheetData>
    <row r="2" spans="2:6" x14ac:dyDescent="0.35">
      <c r="B2" s="16" t="s">
        <v>75</v>
      </c>
      <c r="C2" s="16" t="s">
        <v>0</v>
      </c>
      <c r="D2" s="17" t="s">
        <v>1</v>
      </c>
      <c r="E2" s="16" t="s">
        <v>79</v>
      </c>
      <c r="F2" s="16" t="s">
        <v>152</v>
      </c>
    </row>
    <row r="3" spans="2:6" x14ac:dyDescent="0.35">
      <c r="B3" s="8" t="s">
        <v>2</v>
      </c>
      <c r="C3" s="8" t="s">
        <v>10</v>
      </c>
      <c r="D3" s="14">
        <v>80569</v>
      </c>
      <c r="E3" s="8">
        <f t="shared" ref="E3:E56" si="0">VLOOKUP(C3,Dept_table,2,FALSE)</f>
        <v>2</v>
      </c>
      <c r="F3" s="8">
        <f>VLOOKUP($B3,'VLOOKUP Join Data 2'!$B$2:$G$56,2,FALSE)</f>
        <v>12464</v>
      </c>
    </row>
    <row r="4" spans="2:6" x14ac:dyDescent="0.35">
      <c r="B4" s="8" t="s">
        <v>5</v>
      </c>
      <c r="C4" s="8" t="s">
        <v>6</v>
      </c>
      <c r="D4" s="14">
        <v>101603</v>
      </c>
      <c r="E4" s="8">
        <f t="shared" si="0"/>
        <v>3</v>
      </c>
      <c r="F4" s="8">
        <f>VLOOKUP($B4,'VLOOKUP Join Data 2'!$B$2:$G$56,2,FALSE)</f>
        <v>12371</v>
      </c>
    </row>
    <row r="5" spans="2:6" x14ac:dyDescent="0.35">
      <c r="B5" s="8" t="s">
        <v>7</v>
      </c>
      <c r="C5" s="8" t="s">
        <v>8</v>
      </c>
      <c r="D5" s="14">
        <v>106281</v>
      </c>
      <c r="E5" s="8">
        <f t="shared" si="0"/>
        <v>2</v>
      </c>
      <c r="F5" s="8">
        <f>VLOOKUP($B5,'VLOOKUP Join Data 2'!$B$2:$G$56,2,FALSE)</f>
        <v>12419</v>
      </c>
    </row>
    <row r="6" spans="2:6" x14ac:dyDescent="0.35">
      <c r="B6" s="8" t="s">
        <v>9</v>
      </c>
      <c r="C6" s="8" t="s">
        <v>10</v>
      </c>
      <c r="D6" s="14">
        <v>104186</v>
      </c>
      <c r="E6" s="8">
        <f t="shared" si="0"/>
        <v>2</v>
      </c>
      <c r="F6" s="8">
        <f>VLOOKUP($B6,'VLOOKUP Join Data 2'!$B$2:$G$56,2,FALSE)</f>
        <v>12506</v>
      </c>
    </row>
    <row r="7" spans="2:6" x14ac:dyDescent="0.35">
      <c r="B7" s="8" t="s">
        <v>11</v>
      </c>
      <c r="C7" s="8" t="s">
        <v>8</v>
      </c>
      <c r="D7" s="14">
        <v>105775</v>
      </c>
      <c r="E7" s="8">
        <f t="shared" si="0"/>
        <v>2</v>
      </c>
      <c r="F7" s="8">
        <f>VLOOKUP($B7,'VLOOKUP Join Data 2'!$B$2:$G$56,2,FALSE)</f>
        <v>12368</v>
      </c>
    </row>
    <row r="8" spans="2:6" x14ac:dyDescent="0.35">
      <c r="B8" s="8" t="s">
        <v>13</v>
      </c>
      <c r="C8" s="8" t="s">
        <v>10</v>
      </c>
      <c r="D8" s="14">
        <v>95144</v>
      </c>
      <c r="E8" s="8">
        <f t="shared" si="0"/>
        <v>2</v>
      </c>
      <c r="F8" s="8">
        <f>VLOOKUP($B8,'VLOOKUP Join Data 2'!$B$2:$G$56,2,FALSE)</f>
        <v>12365</v>
      </c>
    </row>
    <row r="9" spans="2:6" x14ac:dyDescent="0.35">
      <c r="B9" s="8" t="s">
        <v>14</v>
      </c>
      <c r="C9" s="8" t="s">
        <v>8</v>
      </c>
      <c r="D9" s="14">
        <v>102162</v>
      </c>
      <c r="E9" s="8">
        <f t="shared" si="0"/>
        <v>2</v>
      </c>
      <c r="F9" s="8">
        <f>VLOOKUP($B9,'VLOOKUP Join Data 2'!$B$2:$G$56,2,FALSE)</f>
        <v>12473</v>
      </c>
    </row>
    <row r="10" spans="2:6" x14ac:dyDescent="0.35">
      <c r="B10" s="8" t="s">
        <v>15</v>
      </c>
      <c r="C10" s="8" t="s">
        <v>16</v>
      </c>
      <c r="D10" s="14">
        <v>118915</v>
      </c>
      <c r="E10" s="8">
        <f t="shared" si="0"/>
        <v>3</v>
      </c>
      <c r="F10" s="8">
        <f>VLOOKUP($B10,'VLOOKUP Join Data 2'!$B$2:$G$56,2,FALSE)</f>
        <v>12470</v>
      </c>
    </row>
    <row r="11" spans="2:6" x14ac:dyDescent="0.35">
      <c r="B11" s="8" t="s">
        <v>17</v>
      </c>
      <c r="C11" s="8" t="s">
        <v>8</v>
      </c>
      <c r="D11" s="14">
        <v>103207</v>
      </c>
      <c r="E11" s="8">
        <f t="shared" si="0"/>
        <v>2</v>
      </c>
      <c r="F11" s="8">
        <f>VLOOKUP($B11,'VLOOKUP Join Data 2'!$B$2:$G$56,2,FALSE)</f>
        <v>12491</v>
      </c>
    </row>
    <row r="12" spans="2:6" x14ac:dyDescent="0.35">
      <c r="B12" s="8" t="s">
        <v>18</v>
      </c>
      <c r="C12" s="8" t="s">
        <v>10</v>
      </c>
      <c r="D12" s="14">
        <v>84717</v>
      </c>
      <c r="E12" s="8">
        <f t="shared" si="0"/>
        <v>2</v>
      </c>
      <c r="F12" s="8">
        <f>VLOOKUP($B12,'VLOOKUP Join Data 2'!$B$2:$G$56,2,FALSE)</f>
        <v>12410</v>
      </c>
    </row>
    <row r="13" spans="2:6" x14ac:dyDescent="0.35">
      <c r="B13" s="8" t="s">
        <v>19</v>
      </c>
      <c r="C13" s="8" t="s">
        <v>20</v>
      </c>
      <c r="D13" s="14">
        <v>84931</v>
      </c>
      <c r="E13" s="8">
        <f t="shared" si="0"/>
        <v>1</v>
      </c>
      <c r="F13" s="8">
        <f>VLOOKUP($B13,'VLOOKUP Join Data 2'!$B$2:$G$56,2,FALSE)</f>
        <v>12488</v>
      </c>
    </row>
    <row r="14" spans="2:6" x14ac:dyDescent="0.35">
      <c r="B14" s="8" t="s">
        <v>21</v>
      </c>
      <c r="C14" s="8" t="s">
        <v>10</v>
      </c>
      <c r="D14" s="14">
        <v>90988</v>
      </c>
      <c r="E14" s="8">
        <f t="shared" si="0"/>
        <v>2</v>
      </c>
      <c r="F14" s="8">
        <f>VLOOKUP($B14,'VLOOKUP Join Data 2'!$B$2:$G$56,2,FALSE)</f>
        <v>12440</v>
      </c>
    </row>
    <row r="15" spans="2:6" x14ac:dyDescent="0.35">
      <c r="B15" s="8" t="s">
        <v>22</v>
      </c>
      <c r="C15" s="8" t="s">
        <v>8</v>
      </c>
      <c r="D15" s="14">
        <v>92254</v>
      </c>
      <c r="E15" s="8">
        <f t="shared" si="0"/>
        <v>2</v>
      </c>
      <c r="F15" s="8">
        <f>VLOOKUP($B15,'VLOOKUP Join Data 2'!$B$2:$G$56,2,FALSE)</f>
        <v>12497</v>
      </c>
    </row>
    <row r="16" spans="2:6" x14ac:dyDescent="0.35">
      <c r="B16" s="8" t="s">
        <v>23</v>
      </c>
      <c r="C16" s="15" t="s">
        <v>6</v>
      </c>
      <c r="D16" s="14">
        <v>83434</v>
      </c>
      <c r="E16" s="8">
        <f t="shared" si="0"/>
        <v>3</v>
      </c>
      <c r="F16" s="8">
        <f>VLOOKUP($B16,'VLOOKUP Join Data 2'!$B$2:$G$56,2,FALSE)</f>
        <v>12380</v>
      </c>
    </row>
    <row r="17" spans="2:6" x14ac:dyDescent="0.35">
      <c r="B17" s="8" t="s">
        <v>24</v>
      </c>
      <c r="C17" s="8" t="s">
        <v>81</v>
      </c>
      <c r="D17" s="14">
        <v>82637</v>
      </c>
      <c r="E17" s="8">
        <f t="shared" si="0"/>
        <v>2</v>
      </c>
      <c r="F17" s="8">
        <f>VLOOKUP($B17,'VLOOKUP Join Data 2'!$B$2:$G$56,2,FALSE)</f>
        <v>12518</v>
      </c>
    </row>
    <row r="18" spans="2:6" x14ac:dyDescent="0.35">
      <c r="B18" s="8" t="s">
        <v>26</v>
      </c>
      <c r="C18" s="8" t="s">
        <v>8</v>
      </c>
      <c r="D18" s="14">
        <v>90556</v>
      </c>
      <c r="E18" s="8">
        <f t="shared" si="0"/>
        <v>2</v>
      </c>
      <c r="F18" s="8">
        <f>VLOOKUP($B18,'VLOOKUP Join Data 2'!$B$2:$G$56,2,FALSE)</f>
        <v>12452</v>
      </c>
    </row>
    <row r="19" spans="2:6" x14ac:dyDescent="0.35">
      <c r="B19" s="8" t="s">
        <v>27</v>
      </c>
      <c r="C19" s="8" t="s">
        <v>10</v>
      </c>
      <c r="D19" s="14">
        <v>94243</v>
      </c>
      <c r="E19" s="8">
        <f t="shared" si="0"/>
        <v>2</v>
      </c>
      <c r="F19" s="8">
        <f>VLOOKUP($B19,'VLOOKUP Join Data 2'!$B$2:$G$56,2,FALSE)</f>
        <v>12485</v>
      </c>
    </row>
    <row r="20" spans="2:6" x14ac:dyDescent="0.35">
      <c r="B20" s="8" t="s">
        <v>28</v>
      </c>
      <c r="C20" s="8" t="s">
        <v>20</v>
      </c>
      <c r="D20" s="14">
        <v>109758</v>
      </c>
      <c r="E20" s="8">
        <f t="shared" si="0"/>
        <v>1</v>
      </c>
      <c r="F20" s="8">
        <f>VLOOKUP($B20,'VLOOKUP Join Data 2'!$B$2:$G$56,2,FALSE)</f>
        <v>12398</v>
      </c>
    </row>
    <row r="21" spans="2:6" x14ac:dyDescent="0.35">
      <c r="B21" s="8" t="s">
        <v>29</v>
      </c>
      <c r="C21" s="8" t="s">
        <v>20</v>
      </c>
      <c r="D21" s="14">
        <v>99876</v>
      </c>
      <c r="E21" s="8">
        <f t="shared" si="0"/>
        <v>1</v>
      </c>
      <c r="F21" s="8">
        <f>VLOOKUP($B21,'VLOOKUP Join Data 2'!$B$2:$G$56,2,FALSE)</f>
        <v>12425</v>
      </c>
    </row>
    <row r="22" spans="2:6" x14ac:dyDescent="0.35">
      <c r="B22" s="8" t="s">
        <v>30</v>
      </c>
      <c r="C22" s="8" t="s">
        <v>31</v>
      </c>
      <c r="D22" s="14">
        <v>91358</v>
      </c>
      <c r="E22" s="8">
        <f t="shared" si="0"/>
        <v>1</v>
      </c>
      <c r="F22" s="8">
        <f>VLOOKUP($B22,'VLOOKUP Join Data 2'!$B$2:$G$56,2,FALSE)</f>
        <v>12446</v>
      </c>
    </row>
    <row r="23" spans="2:6" x14ac:dyDescent="0.35">
      <c r="B23" s="8" t="s">
        <v>32</v>
      </c>
      <c r="C23" s="8" t="s">
        <v>6</v>
      </c>
      <c r="D23" s="14">
        <v>104889</v>
      </c>
      <c r="E23" s="8">
        <f t="shared" si="0"/>
        <v>3</v>
      </c>
      <c r="F23" s="8">
        <f>VLOOKUP($B23,'VLOOKUP Join Data 2'!$B$2:$G$56,2,FALSE)</f>
        <v>12449</v>
      </c>
    </row>
    <row r="24" spans="2:6" x14ac:dyDescent="0.35">
      <c r="B24" s="8" t="s">
        <v>33</v>
      </c>
      <c r="C24" s="8" t="s">
        <v>81</v>
      </c>
      <c r="D24" s="14">
        <v>83713</v>
      </c>
      <c r="E24" s="8">
        <f t="shared" si="0"/>
        <v>2</v>
      </c>
      <c r="F24" s="8">
        <f>VLOOKUP($B24,'VLOOKUP Join Data 2'!$B$2:$G$56,2,FALSE)</f>
        <v>12377</v>
      </c>
    </row>
    <row r="25" spans="2:6" x14ac:dyDescent="0.35">
      <c r="B25" s="8" t="s">
        <v>34</v>
      </c>
      <c r="C25" s="8" t="s">
        <v>20</v>
      </c>
      <c r="D25" s="14">
        <v>82108</v>
      </c>
      <c r="E25" s="8">
        <f t="shared" si="0"/>
        <v>1</v>
      </c>
      <c r="F25" s="8">
        <f>VLOOKUP($B25,'VLOOKUP Join Data 2'!$B$2:$G$56,2,FALSE)</f>
        <v>12434</v>
      </c>
    </row>
    <row r="26" spans="2:6" x14ac:dyDescent="0.35">
      <c r="B26" s="8" t="s">
        <v>35</v>
      </c>
      <c r="C26" s="8" t="s">
        <v>81</v>
      </c>
      <c r="D26" s="14">
        <v>85200</v>
      </c>
      <c r="E26" s="8">
        <f t="shared" si="0"/>
        <v>2</v>
      </c>
      <c r="F26" s="8">
        <f>VLOOKUP($B26,'VLOOKUP Join Data 2'!$B$2:$G$56,2,FALSE)</f>
        <v>12395</v>
      </c>
    </row>
    <row r="27" spans="2:6" x14ac:dyDescent="0.35">
      <c r="B27" s="8" t="s">
        <v>36</v>
      </c>
      <c r="C27" s="8" t="s">
        <v>20</v>
      </c>
      <c r="D27" s="14">
        <v>118302</v>
      </c>
      <c r="E27" s="8">
        <f t="shared" si="0"/>
        <v>1</v>
      </c>
      <c r="F27" s="8">
        <f>VLOOKUP($B27,'VLOOKUP Join Data 2'!$B$2:$G$56,2,FALSE)</f>
        <v>12428</v>
      </c>
    </row>
    <row r="28" spans="2:6" x14ac:dyDescent="0.35">
      <c r="B28" s="8" t="s">
        <v>37</v>
      </c>
      <c r="C28" s="8" t="s">
        <v>6</v>
      </c>
      <c r="D28" s="14">
        <v>119458</v>
      </c>
      <c r="E28" s="8">
        <f t="shared" si="0"/>
        <v>3</v>
      </c>
      <c r="F28" s="8">
        <f>VLOOKUP($B28,'VLOOKUP Join Data 2'!$B$2:$G$56,2,FALSE)</f>
        <v>12404</v>
      </c>
    </row>
    <row r="29" spans="2:6" x14ac:dyDescent="0.35">
      <c r="B29" s="8" t="s">
        <v>38</v>
      </c>
      <c r="C29" s="8" t="s">
        <v>6</v>
      </c>
      <c r="D29" s="14">
        <v>109276</v>
      </c>
      <c r="E29" s="8">
        <f t="shared" si="0"/>
        <v>3</v>
      </c>
      <c r="F29" s="8">
        <f>VLOOKUP($B29,'VLOOKUP Join Data 2'!$B$2:$G$56,2,FALSE)</f>
        <v>12515</v>
      </c>
    </row>
    <row r="30" spans="2:6" x14ac:dyDescent="0.35">
      <c r="B30" s="8" t="s">
        <v>39</v>
      </c>
      <c r="C30" s="8" t="s">
        <v>20</v>
      </c>
      <c r="D30" s="14">
        <v>92179</v>
      </c>
      <c r="E30" s="8">
        <f t="shared" si="0"/>
        <v>1</v>
      </c>
      <c r="F30" s="8">
        <f>VLOOKUP($B30,'VLOOKUP Join Data 2'!$B$2:$G$56,2,FALSE)</f>
        <v>12512</v>
      </c>
    </row>
    <row r="31" spans="2:6" x14ac:dyDescent="0.35">
      <c r="B31" s="8" t="s">
        <v>40</v>
      </c>
      <c r="C31" s="8" t="s">
        <v>81</v>
      </c>
      <c r="D31" s="14">
        <v>112985</v>
      </c>
      <c r="E31" s="8">
        <f t="shared" si="0"/>
        <v>2</v>
      </c>
      <c r="F31" s="8">
        <f>VLOOKUP($B31,'VLOOKUP Join Data 2'!$B$2:$G$56,2,FALSE)</f>
        <v>12479</v>
      </c>
    </row>
    <row r="32" spans="2:6" x14ac:dyDescent="0.35">
      <c r="B32" s="8" t="s">
        <v>41</v>
      </c>
      <c r="C32" s="8" t="s">
        <v>20</v>
      </c>
      <c r="D32" s="14">
        <v>105065</v>
      </c>
      <c r="E32" s="8">
        <f t="shared" si="0"/>
        <v>1</v>
      </c>
      <c r="F32" s="8">
        <f>VLOOKUP($B32,'VLOOKUP Join Data 2'!$B$2:$G$56,2,FALSE)</f>
        <v>12509</v>
      </c>
    </row>
    <row r="33" spans="2:6" x14ac:dyDescent="0.35">
      <c r="B33" s="8" t="s">
        <v>43</v>
      </c>
      <c r="C33" s="8" t="s">
        <v>20</v>
      </c>
      <c r="D33" s="14">
        <v>95120</v>
      </c>
      <c r="E33" s="8">
        <f t="shared" si="0"/>
        <v>1</v>
      </c>
      <c r="F33" s="8">
        <f>VLOOKUP($B33,'VLOOKUP Join Data 2'!$B$2:$G$56,2,FALSE)</f>
        <v>12392</v>
      </c>
    </row>
    <row r="34" spans="2:6" x14ac:dyDescent="0.35">
      <c r="B34" s="8" t="s">
        <v>44</v>
      </c>
      <c r="C34" s="8" t="s">
        <v>81</v>
      </c>
      <c r="D34" s="14">
        <v>115055</v>
      </c>
      <c r="E34" s="8">
        <f t="shared" si="0"/>
        <v>2</v>
      </c>
      <c r="F34" s="8">
        <f>VLOOKUP($B34,'VLOOKUP Join Data 2'!$B$2:$G$56,2,FALSE)</f>
        <v>12422</v>
      </c>
    </row>
    <row r="35" spans="2:6" x14ac:dyDescent="0.35">
      <c r="B35" s="8" t="s">
        <v>45</v>
      </c>
      <c r="C35" s="8" t="s">
        <v>6</v>
      </c>
      <c r="D35" s="14">
        <v>85722</v>
      </c>
      <c r="E35" s="8">
        <f t="shared" si="0"/>
        <v>3</v>
      </c>
      <c r="F35" s="8">
        <f>VLOOKUP($B35,'VLOOKUP Join Data 2'!$B$2:$G$56,2,FALSE)</f>
        <v>12458</v>
      </c>
    </row>
    <row r="36" spans="2:6" x14ac:dyDescent="0.35">
      <c r="B36" s="8" t="s">
        <v>46</v>
      </c>
      <c r="C36" s="8" t="s">
        <v>10</v>
      </c>
      <c r="D36" s="14">
        <v>80682</v>
      </c>
      <c r="E36" s="8">
        <f t="shared" si="0"/>
        <v>2</v>
      </c>
      <c r="F36" s="8">
        <f>VLOOKUP($B36,'VLOOKUP Join Data 2'!$B$2:$G$56,2,FALSE)</f>
        <v>12413</v>
      </c>
    </row>
    <row r="37" spans="2:6" x14ac:dyDescent="0.35">
      <c r="B37" s="8" t="s">
        <v>47</v>
      </c>
      <c r="C37" s="8" t="s">
        <v>8</v>
      </c>
      <c r="D37" s="14">
        <v>115459</v>
      </c>
      <c r="E37" s="8">
        <f t="shared" si="0"/>
        <v>2</v>
      </c>
      <c r="F37" s="8">
        <f>VLOOKUP($B37,'VLOOKUP Join Data 2'!$B$2:$G$56,2,FALSE)</f>
        <v>12482</v>
      </c>
    </row>
    <row r="38" spans="2:6" x14ac:dyDescent="0.35">
      <c r="B38" s="8" t="s">
        <v>48</v>
      </c>
      <c r="C38" s="8" t="s">
        <v>20</v>
      </c>
      <c r="D38" s="14">
        <v>80623</v>
      </c>
      <c r="E38" s="8">
        <f t="shared" si="0"/>
        <v>1</v>
      </c>
      <c r="F38" s="8">
        <f>VLOOKUP($B38,'VLOOKUP Join Data 2'!$B$2:$G$56,2,FALSE)</f>
        <v>12443</v>
      </c>
    </row>
    <row r="39" spans="2:6" x14ac:dyDescent="0.35">
      <c r="B39" s="8" t="s">
        <v>49</v>
      </c>
      <c r="C39" s="8" t="s">
        <v>31</v>
      </c>
      <c r="D39" s="14">
        <v>80691</v>
      </c>
      <c r="E39" s="8">
        <f t="shared" si="0"/>
        <v>1</v>
      </c>
      <c r="F39" s="8">
        <f>VLOOKUP($B39,'VLOOKUP Join Data 2'!$B$2:$G$56,2,FALSE)</f>
        <v>12383</v>
      </c>
    </row>
    <row r="40" spans="2:6" x14ac:dyDescent="0.35">
      <c r="B40" s="8" t="s">
        <v>50</v>
      </c>
      <c r="C40" s="8" t="s">
        <v>16</v>
      </c>
      <c r="D40" s="14">
        <v>82774</v>
      </c>
      <c r="E40" s="8">
        <f t="shared" si="0"/>
        <v>3</v>
      </c>
      <c r="F40" s="8">
        <f>VLOOKUP($B40,'VLOOKUP Join Data 2'!$B$2:$G$56,2,FALSE)</f>
        <v>12455</v>
      </c>
    </row>
    <row r="41" spans="2:6" x14ac:dyDescent="0.35">
      <c r="B41" s="8" t="s">
        <v>51</v>
      </c>
      <c r="C41" s="8" t="s">
        <v>20</v>
      </c>
      <c r="D41" s="14">
        <v>94419</v>
      </c>
      <c r="E41" s="8">
        <f t="shared" si="0"/>
        <v>1</v>
      </c>
      <c r="F41" s="8">
        <f>VLOOKUP($B41,'VLOOKUP Join Data 2'!$B$2:$G$56,2,FALSE)</f>
        <v>12524</v>
      </c>
    </row>
    <row r="42" spans="2:6" x14ac:dyDescent="0.35">
      <c r="B42" s="8" t="s">
        <v>52</v>
      </c>
      <c r="C42" s="8" t="s">
        <v>20</v>
      </c>
      <c r="D42" s="14">
        <v>88451</v>
      </c>
      <c r="E42" s="8">
        <f t="shared" si="0"/>
        <v>1</v>
      </c>
      <c r="F42" s="8">
        <f>VLOOKUP($B42,'VLOOKUP Join Data 2'!$B$2:$G$56,2,FALSE)</f>
        <v>12476</v>
      </c>
    </row>
    <row r="43" spans="2:6" x14ac:dyDescent="0.35">
      <c r="B43" s="8" t="s">
        <v>53</v>
      </c>
      <c r="C43" s="8" t="s">
        <v>10</v>
      </c>
      <c r="D43" s="14">
        <v>88685</v>
      </c>
      <c r="E43" s="8">
        <f t="shared" si="0"/>
        <v>2</v>
      </c>
      <c r="F43" s="8">
        <f>VLOOKUP($B43,'VLOOKUP Join Data 2'!$B$2:$G$56,2,FALSE)</f>
        <v>12494</v>
      </c>
    </row>
    <row r="44" spans="2:6" x14ac:dyDescent="0.35">
      <c r="B44" s="8" t="s">
        <v>54</v>
      </c>
      <c r="C44" s="8" t="s">
        <v>6</v>
      </c>
      <c r="D44" s="14">
        <v>86117</v>
      </c>
      <c r="E44" s="8">
        <f t="shared" si="0"/>
        <v>3</v>
      </c>
      <c r="F44" s="8">
        <f>VLOOKUP($B44,'VLOOKUP Join Data 2'!$B$2:$G$56,2,FALSE)</f>
        <v>12437</v>
      </c>
    </row>
    <row r="45" spans="2:6" x14ac:dyDescent="0.35">
      <c r="B45" s="8" t="s">
        <v>55</v>
      </c>
      <c r="C45" s="8" t="s">
        <v>6</v>
      </c>
      <c r="D45" s="14">
        <v>81173</v>
      </c>
      <c r="E45" s="8">
        <f t="shared" si="0"/>
        <v>3</v>
      </c>
      <c r="F45" s="8">
        <f>VLOOKUP($B45,'VLOOKUP Join Data 2'!$B$2:$G$56,2,FALSE)</f>
        <v>12416</v>
      </c>
    </row>
    <row r="46" spans="2:6" x14ac:dyDescent="0.35">
      <c r="B46" s="8" t="s">
        <v>56</v>
      </c>
      <c r="C46" s="8" t="s">
        <v>20</v>
      </c>
      <c r="D46" s="14">
        <v>114358</v>
      </c>
      <c r="E46" s="8">
        <f t="shared" si="0"/>
        <v>1</v>
      </c>
      <c r="F46" s="8">
        <f>VLOOKUP($B46,'VLOOKUP Join Data 2'!$B$2:$G$56,2,FALSE)</f>
        <v>12386</v>
      </c>
    </row>
    <row r="47" spans="2:6" x14ac:dyDescent="0.35">
      <c r="B47" s="8" t="s">
        <v>57</v>
      </c>
      <c r="C47" s="8" t="s">
        <v>16</v>
      </c>
      <c r="D47" s="14">
        <v>82552</v>
      </c>
      <c r="E47" s="8">
        <f t="shared" si="0"/>
        <v>3</v>
      </c>
      <c r="F47" s="8">
        <f>VLOOKUP($B47,'VLOOKUP Join Data 2'!$B$2:$G$56,2,FALSE)</f>
        <v>12500</v>
      </c>
    </row>
    <row r="48" spans="2:6" x14ac:dyDescent="0.35">
      <c r="B48" s="8" t="s">
        <v>58</v>
      </c>
      <c r="C48" s="8" t="s">
        <v>10</v>
      </c>
      <c r="D48" s="14">
        <v>89213</v>
      </c>
      <c r="E48" s="8">
        <f t="shared" si="0"/>
        <v>2</v>
      </c>
      <c r="F48" s="8">
        <f>VLOOKUP($B48,'VLOOKUP Join Data 2'!$B$2:$G$56,2,FALSE)</f>
        <v>12389</v>
      </c>
    </row>
    <row r="49" spans="2:6" x14ac:dyDescent="0.35">
      <c r="B49" s="8" t="s">
        <v>59</v>
      </c>
      <c r="C49" s="8" t="s">
        <v>31</v>
      </c>
      <c r="D49" s="14">
        <v>85237</v>
      </c>
      <c r="E49" s="8">
        <f t="shared" si="0"/>
        <v>1</v>
      </c>
      <c r="F49" s="8">
        <f>VLOOKUP($B49,'VLOOKUP Join Data 2'!$B$2:$G$56,2,FALSE)</f>
        <v>12407</v>
      </c>
    </row>
    <row r="50" spans="2:6" x14ac:dyDescent="0.35">
      <c r="B50" s="8" t="s">
        <v>60</v>
      </c>
      <c r="C50" s="8" t="s">
        <v>6</v>
      </c>
      <c r="D50" s="14">
        <v>89573</v>
      </c>
      <c r="E50" s="8">
        <f t="shared" si="0"/>
        <v>3</v>
      </c>
      <c r="F50" s="8">
        <f>VLOOKUP($B50,'VLOOKUP Join Data 2'!$B$2:$G$56,2,FALSE)</f>
        <v>12374</v>
      </c>
    </row>
    <row r="51" spans="2:6" x14ac:dyDescent="0.35">
      <c r="B51" s="8" t="s">
        <v>61</v>
      </c>
      <c r="C51" s="8" t="s">
        <v>20</v>
      </c>
      <c r="D51" s="14">
        <v>81225</v>
      </c>
      <c r="E51" s="8">
        <f t="shared" si="0"/>
        <v>1</v>
      </c>
      <c r="F51" s="8">
        <f>VLOOKUP($B51,'VLOOKUP Join Data 2'!$B$2:$G$56,2,FALSE)</f>
        <v>12461</v>
      </c>
    </row>
    <row r="52" spans="2:6" x14ac:dyDescent="0.35">
      <c r="B52" s="8" t="s">
        <v>62</v>
      </c>
      <c r="C52" s="8" t="s">
        <v>6</v>
      </c>
      <c r="D52" s="14">
        <v>106438</v>
      </c>
      <c r="E52" s="8">
        <f t="shared" si="0"/>
        <v>3</v>
      </c>
      <c r="F52" s="8">
        <f>VLOOKUP($B52,'VLOOKUP Join Data 2'!$B$2:$G$56,2,FALSE)</f>
        <v>12431</v>
      </c>
    </row>
    <row r="53" spans="2:6" x14ac:dyDescent="0.35">
      <c r="B53" s="8" t="s">
        <v>63</v>
      </c>
      <c r="C53" s="8" t="s">
        <v>20</v>
      </c>
      <c r="D53" s="14">
        <v>119196</v>
      </c>
      <c r="E53" s="8">
        <f t="shared" si="0"/>
        <v>1</v>
      </c>
      <c r="F53" s="8">
        <f>VLOOKUP($B53,'VLOOKUP Join Data 2'!$B$2:$G$56,2,FALSE)</f>
        <v>12521</v>
      </c>
    </row>
    <row r="54" spans="2:6" x14ac:dyDescent="0.35">
      <c r="B54" s="8" t="s">
        <v>64</v>
      </c>
      <c r="C54" s="8" t="s">
        <v>81</v>
      </c>
      <c r="D54" s="14">
        <v>91400</v>
      </c>
      <c r="E54" s="8">
        <f t="shared" si="0"/>
        <v>2</v>
      </c>
      <c r="F54" s="8">
        <f>VLOOKUP($B54,'VLOOKUP Join Data 2'!$B$2:$G$56,2,FALSE)</f>
        <v>12503</v>
      </c>
    </row>
    <row r="55" spans="2:6" x14ac:dyDescent="0.35">
      <c r="B55" s="8" t="s">
        <v>65</v>
      </c>
      <c r="C55" s="8" t="s">
        <v>81</v>
      </c>
      <c r="D55" s="14">
        <v>82683</v>
      </c>
      <c r="E55" s="8">
        <f t="shared" si="0"/>
        <v>2</v>
      </c>
      <c r="F55" s="8">
        <f>VLOOKUP($B55,'VLOOKUP Join Data 2'!$B$2:$G$56,2,FALSE)</f>
        <v>12467</v>
      </c>
    </row>
    <row r="56" spans="2:6" x14ac:dyDescent="0.35">
      <c r="B56" s="8" t="s">
        <v>66</v>
      </c>
      <c r="C56" s="8" t="s">
        <v>6</v>
      </c>
      <c r="D56" s="14">
        <v>97380</v>
      </c>
      <c r="E56" s="8">
        <f t="shared" si="0"/>
        <v>3</v>
      </c>
      <c r="F56" s="8">
        <f>VLOOKUP($B56,'VLOOKUP Join Data 2'!$B$2:$G$56,2,FALSE)</f>
        <v>12401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56"/>
  <sheetViews>
    <sheetView workbookViewId="0">
      <selection activeCell="E3" sqref="E3"/>
    </sheetView>
  </sheetViews>
  <sheetFormatPr defaultRowHeight="14.5" x14ac:dyDescent="0.35"/>
  <cols>
    <col min="2" max="2" width="24.36328125" bestFit="1" customWidth="1"/>
    <col min="3" max="3" width="13.81640625" bestFit="1" customWidth="1"/>
    <col min="4" max="4" width="9.7265625" bestFit="1" customWidth="1"/>
    <col min="5" max="5" width="15.453125" customWidth="1"/>
  </cols>
  <sheetData>
    <row r="2" spans="2:5" x14ac:dyDescent="0.35">
      <c r="B2" s="16" t="s">
        <v>75</v>
      </c>
      <c r="C2" s="16" t="s">
        <v>0</v>
      </c>
      <c r="D2" s="17" t="s">
        <v>1</v>
      </c>
      <c r="E2" s="17" t="s">
        <v>153</v>
      </c>
    </row>
    <row r="3" spans="2:5" x14ac:dyDescent="0.35">
      <c r="B3" s="8" t="s">
        <v>13</v>
      </c>
      <c r="C3" s="8" t="s">
        <v>10</v>
      </c>
      <c r="D3" s="14">
        <v>95144</v>
      </c>
      <c r="E3" s="14">
        <f>VLOOKUP(B3&amp;"*",Export_PayToDate!A1:G55,7,FALSE)</f>
        <v>22549.128000000001</v>
      </c>
    </row>
    <row r="4" spans="2:5" x14ac:dyDescent="0.35">
      <c r="B4" s="8" t="s">
        <v>161</v>
      </c>
      <c r="C4" s="8" t="s">
        <v>8</v>
      </c>
      <c r="D4" s="14">
        <v>105775</v>
      </c>
      <c r="E4" s="14"/>
    </row>
    <row r="5" spans="2:5" x14ac:dyDescent="0.35">
      <c r="B5" s="8" t="s">
        <v>162</v>
      </c>
      <c r="C5" s="8" t="s">
        <v>6</v>
      </c>
      <c r="D5" s="14">
        <v>101603</v>
      </c>
      <c r="E5" s="14"/>
    </row>
    <row r="6" spans="2:5" x14ac:dyDescent="0.35">
      <c r="B6" s="8" t="s">
        <v>60</v>
      </c>
      <c r="C6" s="8" t="s">
        <v>6</v>
      </c>
      <c r="D6" s="14">
        <v>89573</v>
      </c>
      <c r="E6" s="14"/>
    </row>
    <row r="7" spans="2:5" x14ac:dyDescent="0.35">
      <c r="B7" s="8" t="s">
        <v>33</v>
      </c>
      <c r="C7" s="8" t="s">
        <v>81</v>
      </c>
      <c r="D7" s="14">
        <v>83713</v>
      </c>
      <c r="E7" s="14"/>
    </row>
    <row r="8" spans="2:5" x14ac:dyDescent="0.35">
      <c r="B8" s="8" t="s">
        <v>23</v>
      </c>
      <c r="C8" s="15" t="s">
        <v>6</v>
      </c>
      <c r="D8" s="14">
        <v>83434</v>
      </c>
      <c r="E8" s="14"/>
    </row>
    <row r="9" spans="2:5" x14ac:dyDescent="0.35">
      <c r="B9" s="8" t="s">
        <v>49</v>
      </c>
      <c r="C9" s="8" t="s">
        <v>31</v>
      </c>
      <c r="D9" s="14">
        <v>80691</v>
      </c>
      <c r="E9" s="14"/>
    </row>
    <row r="10" spans="2:5" x14ac:dyDescent="0.35">
      <c r="B10" s="8" t="s">
        <v>56</v>
      </c>
      <c r="C10" s="8" t="s">
        <v>20</v>
      </c>
      <c r="D10" s="14">
        <v>114358</v>
      </c>
      <c r="E10" s="14"/>
    </row>
    <row r="11" spans="2:5" x14ac:dyDescent="0.35">
      <c r="B11" s="8" t="s">
        <v>58</v>
      </c>
      <c r="C11" s="8" t="s">
        <v>10</v>
      </c>
      <c r="D11" s="14">
        <v>89213</v>
      </c>
      <c r="E11" s="14"/>
    </row>
    <row r="12" spans="2:5" x14ac:dyDescent="0.35">
      <c r="B12" s="8" t="s">
        <v>43</v>
      </c>
      <c r="C12" s="8" t="s">
        <v>20</v>
      </c>
      <c r="D12" s="14">
        <v>95120</v>
      </c>
      <c r="E12" s="14"/>
    </row>
    <row r="13" spans="2:5" x14ac:dyDescent="0.35">
      <c r="B13" s="8" t="s">
        <v>35</v>
      </c>
      <c r="C13" s="8" t="s">
        <v>81</v>
      </c>
      <c r="D13" s="14">
        <v>85200</v>
      </c>
      <c r="E13" s="14"/>
    </row>
    <row r="14" spans="2:5" x14ac:dyDescent="0.35">
      <c r="B14" s="8" t="s">
        <v>28</v>
      </c>
      <c r="C14" s="8" t="s">
        <v>20</v>
      </c>
      <c r="D14" s="14">
        <v>109758</v>
      </c>
      <c r="E14" s="14"/>
    </row>
    <row r="15" spans="2:5" x14ac:dyDescent="0.35">
      <c r="B15" s="8" t="s">
        <v>66</v>
      </c>
      <c r="C15" s="8" t="s">
        <v>6</v>
      </c>
      <c r="D15" s="14">
        <v>97380</v>
      </c>
      <c r="E15" s="14"/>
    </row>
    <row r="16" spans="2:5" x14ac:dyDescent="0.35">
      <c r="B16" s="8" t="s">
        <v>37</v>
      </c>
      <c r="C16" s="8" t="s">
        <v>6</v>
      </c>
      <c r="D16" s="14">
        <v>119458</v>
      </c>
      <c r="E16" s="14"/>
    </row>
    <row r="17" spans="2:5" x14ac:dyDescent="0.35">
      <c r="B17" s="8" t="s">
        <v>59</v>
      </c>
      <c r="C17" s="8" t="s">
        <v>31</v>
      </c>
      <c r="D17" s="14">
        <v>85237</v>
      </c>
      <c r="E17" s="14"/>
    </row>
    <row r="18" spans="2:5" x14ac:dyDescent="0.35">
      <c r="B18" s="8" t="s">
        <v>18</v>
      </c>
      <c r="C18" s="8" t="s">
        <v>10</v>
      </c>
      <c r="D18" s="14">
        <v>84717</v>
      </c>
      <c r="E18" s="14"/>
    </row>
    <row r="19" spans="2:5" x14ac:dyDescent="0.35">
      <c r="B19" s="8" t="s">
        <v>46</v>
      </c>
      <c r="C19" s="8" t="s">
        <v>10</v>
      </c>
      <c r="D19" s="14">
        <v>80682</v>
      </c>
      <c r="E19" s="14"/>
    </row>
    <row r="20" spans="2:5" x14ac:dyDescent="0.35">
      <c r="B20" s="8" t="s">
        <v>55</v>
      </c>
      <c r="C20" s="8" t="s">
        <v>6</v>
      </c>
      <c r="D20" s="14">
        <v>81173</v>
      </c>
      <c r="E20" s="14"/>
    </row>
    <row r="21" spans="2:5" x14ac:dyDescent="0.35">
      <c r="B21" s="8" t="s">
        <v>7</v>
      </c>
      <c r="C21" s="8" t="s">
        <v>8</v>
      </c>
      <c r="D21" s="14">
        <v>106281</v>
      </c>
      <c r="E21" s="14"/>
    </row>
    <row r="22" spans="2:5" x14ac:dyDescent="0.35">
      <c r="B22" s="8" t="s">
        <v>44</v>
      </c>
      <c r="C22" s="8" t="s">
        <v>81</v>
      </c>
      <c r="D22" s="14">
        <v>115055</v>
      </c>
      <c r="E22" s="14"/>
    </row>
    <row r="23" spans="2:5" x14ac:dyDescent="0.35">
      <c r="B23" s="8" t="s">
        <v>29</v>
      </c>
      <c r="C23" s="8" t="s">
        <v>20</v>
      </c>
      <c r="D23" s="14">
        <v>99876</v>
      </c>
      <c r="E23" s="14"/>
    </row>
    <row r="24" spans="2:5" x14ac:dyDescent="0.35">
      <c r="B24" s="8" t="s">
        <v>36</v>
      </c>
      <c r="C24" s="8" t="s">
        <v>20</v>
      </c>
      <c r="D24" s="14">
        <v>118302</v>
      </c>
      <c r="E24" s="14"/>
    </row>
    <row r="25" spans="2:5" x14ac:dyDescent="0.35">
      <c r="B25" s="8" t="s">
        <v>62</v>
      </c>
      <c r="C25" s="8" t="s">
        <v>6</v>
      </c>
      <c r="D25" s="14">
        <v>106438</v>
      </c>
      <c r="E25" s="14"/>
    </row>
    <row r="26" spans="2:5" x14ac:dyDescent="0.35">
      <c r="B26" s="8" t="s">
        <v>34</v>
      </c>
      <c r="C26" s="8" t="s">
        <v>20</v>
      </c>
      <c r="D26" s="14">
        <v>82108</v>
      </c>
      <c r="E26" s="14"/>
    </row>
    <row r="27" spans="2:5" x14ac:dyDescent="0.35">
      <c r="B27" s="8" t="s">
        <v>54</v>
      </c>
      <c r="C27" s="8" t="s">
        <v>6</v>
      </c>
      <c r="D27" s="14">
        <v>86117</v>
      </c>
      <c r="E27" s="14"/>
    </row>
    <row r="28" spans="2:5" x14ac:dyDescent="0.35">
      <c r="B28" s="8" t="s">
        <v>21</v>
      </c>
      <c r="C28" s="8" t="s">
        <v>10</v>
      </c>
      <c r="D28" s="14">
        <v>90988</v>
      </c>
      <c r="E28" s="14"/>
    </row>
    <row r="29" spans="2:5" x14ac:dyDescent="0.35">
      <c r="B29" s="8" t="s">
        <v>48</v>
      </c>
      <c r="C29" s="8" t="s">
        <v>20</v>
      </c>
      <c r="D29" s="14">
        <v>80623</v>
      </c>
      <c r="E29" s="14"/>
    </row>
    <row r="30" spans="2:5" x14ac:dyDescent="0.35">
      <c r="B30" s="8" t="s">
        <v>30</v>
      </c>
      <c r="C30" s="8" t="s">
        <v>31</v>
      </c>
      <c r="D30" s="14">
        <v>91358</v>
      </c>
      <c r="E30" s="14"/>
    </row>
    <row r="31" spans="2:5" x14ac:dyDescent="0.35">
      <c r="B31" s="8" t="s">
        <v>32</v>
      </c>
      <c r="C31" s="8" t="s">
        <v>6</v>
      </c>
      <c r="D31" s="14">
        <v>104889</v>
      </c>
      <c r="E31" s="14"/>
    </row>
    <row r="32" spans="2:5" x14ac:dyDescent="0.35">
      <c r="B32" s="8" t="s">
        <v>26</v>
      </c>
      <c r="C32" s="8" t="s">
        <v>8</v>
      </c>
      <c r="D32" s="14">
        <v>90556</v>
      </c>
      <c r="E32" s="14"/>
    </row>
    <row r="33" spans="2:5" x14ac:dyDescent="0.35">
      <c r="B33" s="8" t="s">
        <v>50</v>
      </c>
      <c r="C33" s="8" t="s">
        <v>16</v>
      </c>
      <c r="D33" s="14">
        <v>82774</v>
      </c>
      <c r="E33" s="14"/>
    </row>
    <row r="34" spans="2:5" x14ac:dyDescent="0.35">
      <c r="B34" s="8" t="s">
        <v>45</v>
      </c>
      <c r="C34" s="8" t="s">
        <v>6</v>
      </c>
      <c r="D34" s="14">
        <v>85722</v>
      </c>
      <c r="E34" s="14"/>
    </row>
    <row r="35" spans="2:5" x14ac:dyDescent="0.35">
      <c r="B35" s="8" t="s">
        <v>61</v>
      </c>
      <c r="C35" s="8" t="s">
        <v>20</v>
      </c>
      <c r="D35" s="14">
        <v>81225</v>
      </c>
      <c r="E35" s="14"/>
    </row>
    <row r="36" spans="2:5" x14ac:dyDescent="0.35">
      <c r="B36" s="8" t="s">
        <v>2</v>
      </c>
      <c r="C36" s="8" t="s">
        <v>10</v>
      </c>
      <c r="D36" s="14">
        <v>80569</v>
      </c>
      <c r="E36" s="14"/>
    </row>
    <row r="37" spans="2:5" x14ac:dyDescent="0.35">
      <c r="B37" s="8" t="s">
        <v>65</v>
      </c>
      <c r="C37" s="8" t="s">
        <v>81</v>
      </c>
      <c r="D37" s="14">
        <v>82683</v>
      </c>
      <c r="E37" s="14"/>
    </row>
    <row r="38" spans="2:5" x14ac:dyDescent="0.35">
      <c r="B38" s="8" t="s">
        <v>15</v>
      </c>
      <c r="C38" s="8" t="s">
        <v>16</v>
      </c>
      <c r="D38" s="14">
        <v>118915</v>
      </c>
      <c r="E38" s="14"/>
    </row>
    <row r="39" spans="2:5" x14ac:dyDescent="0.35">
      <c r="B39" s="8" t="s">
        <v>14</v>
      </c>
      <c r="C39" s="8" t="s">
        <v>8</v>
      </c>
      <c r="D39" s="14">
        <v>102162</v>
      </c>
      <c r="E39" s="14"/>
    </row>
    <row r="40" spans="2:5" x14ac:dyDescent="0.35">
      <c r="B40" s="8" t="s">
        <v>52</v>
      </c>
      <c r="C40" s="8" t="s">
        <v>20</v>
      </c>
      <c r="D40" s="14">
        <v>88451</v>
      </c>
      <c r="E40" s="14"/>
    </row>
    <row r="41" spans="2:5" x14ac:dyDescent="0.35">
      <c r="B41" s="8" t="s">
        <v>40</v>
      </c>
      <c r="C41" s="8" t="s">
        <v>81</v>
      </c>
      <c r="D41" s="14">
        <v>112985</v>
      </c>
      <c r="E41" s="14"/>
    </row>
    <row r="42" spans="2:5" x14ac:dyDescent="0.35">
      <c r="B42" s="8" t="s">
        <v>47</v>
      </c>
      <c r="C42" s="8" t="s">
        <v>8</v>
      </c>
      <c r="D42" s="14">
        <v>115459</v>
      </c>
      <c r="E42" s="14"/>
    </row>
    <row r="43" spans="2:5" x14ac:dyDescent="0.35">
      <c r="B43" s="8" t="s">
        <v>27</v>
      </c>
      <c r="C43" s="8" t="s">
        <v>10</v>
      </c>
      <c r="D43" s="14">
        <v>94243</v>
      </c>
      <c r="E43" s="14"/>
    </row>
    <row r="44" spans="2:5" x14ac:dyDescent="0.35">
      <c r="B44" s="8" t="s">
        <v>19</v>
      </c>
      <c r="C44" s="8" t="s">
        <v>20</v>
      </c>
      <c r="D44" s="14">
        <v>84931</v>
      </c>
      <c r="E44" s="14"/>
    </row>
    <row r="45" spans="2:5" x14ac:dyDescent="0.35">
      <c r="B45" s="8" t="s">
        <v>17</v>
      </c>
      <c r="C45" s="8" t="s">
        <v>8</v>
      </c>
      <c r="D45" s="14">
        <v>103207</v>
      </c>
      <c r="E45" s="14"/>
    </row>
    <row r="46" spans="2:5" x14ac:dyDescent="0.35">
      <c r="B46" s="8" t="s">
        <v>53</v>
      </c>
      <c r="C46" s="8" t="s">
        <v>10</v>
      </c>
      <c r="D46" s="14">
        <v>88685</v>
      </c>
      <c r="E46" s="14"/>
    </row>
    <row r="47" spans="2:5" x14ac:dyDescent="0.35">
      <c r="B47" s="8" t="s">
        <v>22</v>
      </c>
      <c r="C47" s="8" t="s">
        <v>8</v>
      </c>
      <c r="D47" s="14">
        <v>92254</v>
      </c>
      <c r="E47" s="14"/>
    </row>
    <row r="48" spans="2:5" x14ac:dyDescent="0.35">
      <c r="B48" s="8" t="s">
        <v>57</v>
      </c>
      <c r="C48" s="8" t="s">
        <v>16</v>
      </c>
      <c r="D48" s="14">
        <v>82552</v>
      </c>
      <c r="E48" s="14"/>
    </row>
    <row r="49" spans="2:5" x14ac:dyDescent="0.35">
      <c r="B49" s="8" t="s">
        <v>64</v>
      </c>
      <c r="C49" s="8" t="s">
        <v>81</v>
      </c>
      <c r="D49" s="14">
        <v>91400</v>
      </c>
      <c r="E49" s="14"/>
    </row>
    <row r="50" spans="2:5" x14ac:dyDescent="0.35">
      <c r="B50" s="8" t="s">
        <v>9</v>
      </c>
      <c r="C50" s="8" t="s">
        <v>10</v>
      </c>
      <c r="D50" s="14">
        <v>104186</v>
      </c>
      <c r="E50" s="14"/>
    </row>
    <row r="51" spans="2:5" x14ac:dyDescent="0.35">
      <c r="B51" s="8" t="s">
        <v>41</v>
      </c>
      <c r="C51" s="8" t="s">
        <v>20</v>
      </c>
      <c r="D51" s="14">
        <v>105065</v>
      </c>
      <c r="E51" s="14"/>
    </row>
    <row r="52" spans="2:5" x14ac:dyDescent="0.35">
      <c r="B52" s="8" t="s">
        <v>39</v>
      </c>
      <c r="C52" s="8" t="s">
        <v>20</v>
      </c>
      <c r="D52" s="14">
        <v>92179</v>
      </c>
      <c r="E52" s="14"/>
    </row>
    <row r="53" spans="2:5" x14ac:dyDescent="0.35">
      <c r="B53" s="8" t="s">
        <v>38</v>
      </c>
      <c r="C53" s="8" t="s">
        <v>6</v>
      </c>
      <c r="D53" s="14">
        <v>109276</v>
      </c>
      <c r="E53" s="14"/>
    </row>
    <row r="54" spans="2:5" x14ac:dyDescent="0.35">
      <c r="B54" s="8" t="s">
        <v>24</v>
      </c>
      <c r="C54" s="8" t="s">
        <v>81</v>
      </c>
      <c r="D54" s="14">
        <v>82637</v>
      </c>
      <c r="E54" s="14"/>
    </row>
    <row r="55" spans="2:5" x14ac:dyDescent="0.35">
      <c r="B55" s="8" t="s">
        <v>63</v>
      </c>
      <c r="C55" s="8" t="s">
        <v>20</v>
      </c>
      <c r="D55" s="14">
        <v>119196</v>
      </c>
      <c r="E55" s="14"/>
    </row>
    <row r="56" spans="2:5" x14ac:dyDescent="0.35">
      <c r="B56" s="8" t="s">
        <v>51</v>
      </c>
      <c r="C56" s="8" t="s">
        <v>20</v>
      </c>
      <c r="D56" s="14">
        <v>94419</v>
      </c>
      <c r="E56" s="14"/>
    </row>
  </sheetData>
  <sortState xmlns:xlrd2="http://schemas.microsoft.com/office/spreadsheetml/2017/richdata2" ref="A3:E56">
    <sortCondition ref="B3:B56"/>
  </sortState>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5"/>
  <sheetViews>
    <sheetView workbookViewId="0">
      <selection activeCell="A2" sqref="A2"/>
    </sheetView>
  </sheetViews>
  <sheetFormatPr defaultRowHeight="14.5" x14ac:dyDescent="0.35"/>
  <cols>
    <col min="1" max="1" width="19.36328125" style="20" bestFit="1" customWidth="1"/>
    <col min="2" max="2" width="12.36328125" style="24" bestFit="1" customWidth="1"/>
    <col min="3" max="3" width="19.6328125" style="20" bestFit="1" customWidth="1"/>
    <col min="4" max="4" width="11.81640625" style="20" customWidth="1"/>
    <col min="5" max="5" width="8.7265625" style="20"/>
    <col min="6" max="6" width="9.90625" style="20" bestFit="1" customWidth="1"/>
    <col min="7" max="7" width="12.54296875" style="25" bestFit="1" customWidth="1"/>
    <col min="8" max="16384" width="8.7265625" style="20"/>
  </cols>
  <sheetData>
    <row r="1" spans="1:7" x14ac:dyDescent="0.35">
      <c r="A1" s="21" t="s">
        <v>160</v>
      </c>
      <c r="B1" s="27" t="s">
        <v>155</v>
      </c>
      <c r="C1" s="23" t="s">
        <v>156</v>
      </c>
      <c r="D1" s="23" t="s">
        <v>157</v>
      </c>
      <c r="E1" s="23" t="s">
        <v>158</v>
      </c>
      <c r="F1" s="23" t="s">
        <v>159</v>
      </c>
      <c r="G1" s="26" t="s">
        <v>154</v>
      </c>
    </row>
    <row r="2" spans="1:7" x14ac:dyDescent="0.35">
      <c r="A2" s="20" t="s">
        <v>13</v>
      </c>
      <c r="B2" s="24">
        <v>12365</v>
      </c>
      <c r="C2" s="20" t="s">
        <v>98</v>
      </c>
      <c r="D2" s="20" t="s">
        <v>91</v>
      </c>
      <c r="E2" s="20" t="s">
        <v>90</v>
      </c>
      <c r="F2" s="20">
        <v>98116</v>
      </c>
      <c r="G2" s="25">
        <v>22549.128000000001</v>
      </c>
    </row>
    <row r="3" spans="1:7" x14ac:dyDescent="0.35">
      <c r="A3" s="20" t="s">
        <v>11</v>
      </c>
      <c r="B3" s="24">
        <f>B2+3</f>
        <v>12368</v>
      </c>
      <c r="C3" s="20" t="s">
        <v>99</v>
      </c>
      <c r="D3" s="20" t="s">
        <v>92</v>
      </c>
      <c r="E3" s="20" t="s">
        <v>90</v>
      </c>
      <c r="F3" s="20">
        <v>98417</v>
      </c>
      <c r="G3" s="25">
        <v>25068.674999999999</v>
      </c>
    </row>
    <row r="4" spans="1:7" x14ac:dyDescent="0.35">
      <c r="A4" s="20" t="s">
        <v>5</v>
      </c>
      <c r="B4" s="24">
        <f t="shared" ref="B4:B55" si="0">B3+3</f>
        <v>12371</v>
      </c>
      <c r="C4" s="20" t="s">
        <v>100</v>
      </c>
      <c r="D4" s="20" t="s">
        <v>91</v>
      </c>
      <c r="E4" s="20" t="s">
        <v>90</v>
      </c>
      <c r="F4" s="20">
        <v>98404</v>
      </c>
      <c r="G4" s="25">
        <v>24079.911</v>
      </c>
    </row>
    <row r="5" spans="1:7" x14ac:dyDescent="0.35">
      <c r="A5" s="20" t="s">
        <v>60</v>
      </c>
      <c r="B5" s="24">
        <f t="shared" si="0"/>
        <v>12374</v>
      </c>
      <c r="C5" s="20" t="s">
        <v>101</v>
      </c>
      <c r="D5" s="20" t="s">
        <v>91</v>
      </c>
      <c r="E5" s="20" t="s">
        <v>90</v>
      </c>
      <c r="F5" s="20">
        <v>98566</v>
      </c>
      <c r="G5" s="25">
        <v>21228.800999999999</v>
      </c>
    </row>
    <row r="6" spans="1:7" x14ac:dyDescent="0.35">
      <c r="A6" s="20" t="s">
        <v>33</v>
      </c>
      <c r="B6" s="24">
        <f t="shared" si="0"/>
        <v>12377</v>
      </c>
      <c r="C6" s="20" t="s">
        <v>102</v>
      </c>
      <c r="D6" s="20" t="s">
        <v>91</v>
      </c>
      <c r="E6" s="20" t="s">
        <v>90</v>
      </c>
      <c r="F6" s="20">
        <v>98787</v>
      </c>
      <c r="G6" s="25">
        <v>19839.981</v>
      </c>
    </row>
    <row r="7" spans="1:7" x14ac:dyDescent="0.35">
      <c r="A7" s="20" t="s">
        <v>23</v>
      </c>
      <c r="B7" s="24">
        <f t="shared" si="0"/>
        <v>12380</v>
      </c>
      <c r="C7" s="20" t="s">
        <v>103</v>
      </c>
      <c r="D7" s="20" t="s">
        <v>92</v>
      </c>
      <c r="E7" s="20" t="s">
        <v>90</v>
      </c>
      <c r="F7" s="20">
        <v>97852</v>
      </c>
      <c r="G7" s="25">
        <v>19773.858</v>
      </c>
    </row>
    <row r="8" spans="1:7" x14ac:dyDescent="0.35">
      <c r="A8" s="20" t="s">
        <v>49</v>
      </c>
      <c r="B8" s="24">
        <f t="shared" si="0"/>
        <v>12383</v>
      </c>
      <c r="C8" s="20" t="s">
        <v>104</v>
      </c>
      <c r="D8" s="20" t="s">
        <v>93</v>
      </c>
      <c r="E8" s="20" t="s">
        <v>90</v>
      </c>
      <c r="F8" s="20">
        <v>96589</v>
      </c>
      <c r="G8" s="25">
        <v>19123.767</v>
      </c>
    </row>
    <row r="9" spans="1:7" x14ac:dyDescent="0.35">
      <c r="A9" s="20" t="s">
        <v>56</v>
      </c>
      <c r="B9" s="24">
        <f t="shared" si="0"/>
        <v>12386</v>
      </c>
      <c r="C9" s="20" t="s">
        <v>105</v>
      </c>
      <c r="D9" s="20" t="s">
        <v>94</v>
      </c>
      <c r="E9" s="20" t="s">
        <v>90</v>
      </c>
      <c r="F9" s="20">
        <v>98116</v>
      </c>
      <c r="G9" s="25">
        <v>27102.845999999998</v>
      </c>
    </row>
    <row r="10" spans="1:7" x14ac:dyDescent="0.35">
      <c r="A10" s="20" t="s">
        <v>58</v>
      </c>
      <c r="B10" s="24">
        <f t="shared" si="0"/>
        <v>12389</v>
      </c>
      <c r="C10" s="20" t="s">
        <v>106</v>
      </c>
      <c r="D10" s="20" t="s">
        <v>95</v>
      </c>
      <c r="E10" s="20" t="s">
        <v>90</v>
      </c>
      <c r="F10" s="20">
        <v>98117</v>
      </c>
      <c r="G10" s="25">
        <v>21143.481</v>
      </c>
    </row>
    <row r="11" spans="1:7" x14ac:dyDescent="0.35">
      <c r="A11" s="20" t="s">
        <v>43</v>
      </c>
      <c r="B11" s="24">
        <f t="shared" si="0"/>
        <v>12392</v>
      </c>
      <c r="C11" s="20" t="s">
        <v>107</v>
      </c>
      <c r="D11" s="20" t="s">
        <v>96</v>
      </c>
      <c r="E11" s="20" t="s">
        <v>90</v>
      </c>
      <c r="F11" s="20">
        <v>98287</v>
      </c>
      <c r="G11" s="25">
        <v>22543.439999999999</v>
      </c>
    </row>
    <row r="12" spans="1:7" x14ac:dyDescent="0.35">
      <c r="A12" s="20" t="s">
        <v>35</v>
      </c>
      <c r="B12" s="24">
        <f t="shared" si="0"/>
        <v>12395</v>
      </c>
      <c r="C12" s="20" t="s">
        <v>108</v>
      </c>
      <c r="D12" s="20" t="s">
        <v>95</v>
      </c>
      <c r="E12" s="20" t="s">
        <v>90</v>
      </c>
      <c r="F12" s="20">
        <v>98404</v>
      </c>
      <c r="G12" s="25">
        <v>20192.399999999998</v>
      </c>
    </row>
    <row r="13" spans="1:7" x14ac:dyDescent="0.35">
      <c r="A13" s="20" t="s">
        <v>28</v>
      </c>
      <c r="B13" s="24">
        <f t="shared" si="0"/>
        <v>12398</v>
      </c>
      <c r="C13" s="20" t="s">
        <v>109</v>
      </c>
      <c r="D13" s="20" t="s">
        <v>93</v>
      </c>
      <c r="E13" s="20" t="s">
        <v>90</v>
      </c>
      <c r="F13" s="20">
        <v>98714</v>
      </c>
      <c r="G13" s="25">
        <v>26012.645999999997</v>
      </c>
    </row>
    <row r="14" spans="1:7" x14ac:dyDescent="0.35">
      <c r="A14" s="20" t="s">
        <v>66</v>
      </c>
      <c r="B14" s="24">
        <f t="shared" si="0"/>
        <v>12401</v>
      </c>
      <c r="C14" s="20" t="s">
        <v>110</v>
      </c>
      <c r="D14" s="20" t="s">
        <v>94</v>
      </c>
      <c r="E14" s="20" t="s">
        <v>90</v>
      </c>
      <c r="F14" s="20">
        <v>98714</v>
      </c>
      <c r="G14" s="25">
        <v>23079.059999999998</v>
      </c>
    </row>
    <row r="15" spans="1:7" x14ac:dyDescent="0.35">
      <c r="A15" s="20" t="s">
        <v>37</v>
      </c>
      <c r="B15" s="24">
        <f t="shared" si="0"/>
        <v>12404</v>
      </c>
      <c r="C15" s="20" t="s">
        <v>111</v>
      </c>
      <c r="D15" s="20" t="s">
        <v>95</v>
      </c>
      <c r="E15" s="20" t="s">
        <v>90</v>
      </c>
      <c r="F15" s="20">
        <v>98714</v>
      </c>
      <c r="G15" s="25">
        <v>28311.545999999998</v>
      </c>
    </row>
    <row r="16" spans="1:7" x14ac:dyDescent="0.35">
      <c r="A16" s="20" t="s">
        <v>59</v>
      </c>
      <c r="B16" s="24">
        <f t="shared" si="0"/>
        <v>12407</v>
      </c>
      <c r="C16" s="20" t="s">
        <v>112</v>
      </c>
      <c r="D16" s="20" t="s">
        <v>95</v>
      </c>
      <c r="E16" s="20" t="s">
        <v>90</v>
      </c>
      <c r="F16" s="20">
        <v>98714</v>
      </c>
      <c r="G16" s="25">
        <v>20201.168999999998</v>
      </c>
    </row>
    <row r="17" spans="1:7" x14ac:dyDescent="0.35">
      <c r="A17" s="20" t="s">
        <v>18</v>
      </c>
      <c r="B17" s="24">
        <f t="shared" si="0"/>
        <v>12410</v>
      </c>
      <c r="C17" s="20" t="s">
        <v>113</v>
      </c>
      <c r="D17" s="20" t="s">
        <v>91</v>
      </c>
      <c r="E17" s="20" t="s">
        <v>90</v>
      </c>
      <c r="F17" s="20">
        <v>98714</v>
      </c>
      <c r="G17" s="25">
        <v>20077.929</v>
      </c>
    </row>
    <row r="18" spans="1:7" x14ac:dyDescent="0.35">
      <c r="A18" s="20" t="s">
        <v>46</v>
      </c>
      <c r="B18" s="24">
        <f t="shared" si="0"/>
        <v>12413</v>
      </c>
      <c r="C18" s="20" t="s">
        <v>114</v>
      </c>
      <c r="D18" s="20" t="s">
        <v>93</v>
      </c>
      <c r="E18" s="20" t="s">
        <v>90</v>
      </c>
      <c r="F18" s="20">
        <v>98714</v>
      </c>
      <c r="G18" s="25">
        <v>19121.633999999998</v>
      </c>
    </row>
    <row r="19" spans="1:7" x14ac:dyDescent="0.35">
      <c r="A19" s="20" t="s">
        <v>55</v>
      </c>
      <c r="B19" s="24">
        <f t="shared" si="0"/>
        <v>12416</v>
      </c>
      <c r="C19" s="20" t="s">
        <v>115</v>
      </c>
      <c r="D19" s="20" t="s">
        <v>93</v>
      </c>
      <c r="E19" s="20" t="s">
        <v>90</v>
      </c>
      <c r="F19" s="20">
        <v>98714</v>
      </c>
      <c r="G19" s="25">
        <v>19238.001</v>
      </c>
    </row>
    <row r="20" spans="1:7" x14ac:dyDescent="0.35">
      <c r="A20" s="20" t="s">
        <v>7</v>
      </c>
      <c r="B20" s="24">
        <f t="shared" si="0"/>
        <v>12419</v>
      </c>
      <c r="C20" s="20" t="s">
        <v>116</v>
      </c>
      <c r="D20" s="20" t="s">
        <v>91</v>
      </c>
      <c r="E20" s="20" t="s">
        <v>90</v>
      </c>
      <c r="F20" s="20">
        <v>98714</v>
      </c>
      <c r="G20" s="25">
        <v>25188.596999999998</v>
      </c>
    </row>
    <row r="21" spans="1:7" x14ac:dyDescent="0.35">
      <c r="A21" s="20" t="s">
        <v>44</v>
      </c>
      <c r="B21" s="24">
        <f t="shared" si="0"/>
        <v>12422</v>
      </c>
      <c r="C21" s="20" t="s">
        <v>117</v>
      </c>
      <c r="D21" s="20" t="s">
        <v>91</v>
      </c>
      <c r="E21" s="20" t="s">
        <v>90</v>
      </c>
      <c r="F21" s="20">
        <v>98714</v>
      </c>
      <c r="G21" s="25">
        <v>27268.035</v>
      </c>
    </row>
    <row r="22" spans="1:7" x14ac:dyDescent="0.35">
      <c r="A22" s="20" t="s">
        <v>29</v>
      </c>
      <c r="B22" s="24">
        <f t="shared" si="0"/>
        <v>12425</v>
      </c>
      <c r="C22" s="20" t="s">
        <v>118</v>
      </c>
      <c r="D22" s="20" t="s">
        <v>91</v>
      </c>
      <c r="E22" s="20" t="s">
        <v>90</v>
      </c>
      <c r="F22" s="20">
        <v>98714</v>
      </c>
      <c r="G22" s="25">
        <v>23670.611999999997</v>
      </c>
    </row>
    <row r="23" spans="1:7" x14ac:dyDescent="0.35">
      <c r="A23" s="20" t="s">
        <v>36</v>
      </c>
      <c r="B23" s="24">
        <f t="shared" si="0"/>
        <v>12428</v>
      </c>
      <c r="C23" s="20" t="s">
        <v>119</v>
      </c>
      <c r="D23" s="20" t="s">
        <v>91</v>
      </c>
      <c r="E23" s="20" t="s">
        <v>90</v>
      </c>
      <c r="F23" s="20">
        <v>98714</v>
      </c>
      <c r="G23" s="25">
        <v>28037.573999999997</v>
      </c>
    </row>
    <row r="24" spans="1:7" x14ac:dyDescent="0.35">
      <c r="A24" s="20" t="s">
        <v>62</v>
      </c>
      <c r="B24" s="24">
        <f t="shared" si="0"/>
        <v>12431</v>
      </c>
      <c r="C24" s="20" t="s">
        <v>120</v>
      </c>
      <c r="D24" s="20" t="s">
        <v>91</v>
      </c>
      <c r="E24" s="20" t="s">
        <v>90</v>
      </c>
      <c r="F24" s="20">
        <v>98714</v>
      </c>
      <c r="G24" s="25">
        <v>25225.806</v>
      </c>
    </row>
    <row r="25" spans="1:7" x14ac:dyDescent="0.35">
      <c r="A25" s="20" t="s">
        <v>34</v>
      </c>
      <c r="B25" s="24">
        <f t="shared" si="0"/>
        <v>12434</v>
      </c>
      <c r="C25" s="20" t="s">
        <v>121</v>
      </c>
      <c r="D25" s="20" t="s">
        <v>91</v>
      </c>
      <c r="E25" s="20" t="s">
        <v>90</v>
      </c>
      <c r="F25" s="20">
        <v>98714</v>
      </c>
      <c r="G25" s="25">
        <v>19459.595999999998</v>
      </c>
    </row>
    <row r="26" spans="1:7" x14ac:dyDescent="0.35">
      <c r="A26" s="20" t="s">
        <v>54</v>
      </c>
      <c r="B26" s="24">
        <f t="shared" si="0"/>
        <v>12437</v>
      </c>
      <c r="C26" s="20" t="s">
        <v>122</v>
      </c>
      <c r="D26" s="20" t="s">
        <v>91</v>
      </c>
      <c r="E26" s="20" t="s">
        <v>90</v>
      </c>
      <c r="F26" s="20">
        <v>98714</v>
      </c>
      <c r="G26" s="25">
        <v>20409.728999999999</v>
      </c>
    </row>
    <row r="27" spans="1:7" x14ac:dyDescent="0.35">
      <c r="A27" s="20" t="s">
        <v>21</v>
      </c>
      <c r="B27" s="24">
        <f t="shared" si="0"/>
        <v>12440</v>
      </c>
      <c r="C27" s="20" t="s">
        <v>123</v>
      </c>
      <c r="D27" s="20" t="s">
        <v>91</v>
      </c>
      <c r="E27" s="20" t="s">
        <v>90</v>
      </c>
      <c r="F27" s="20">
        <v>98714</v>
      </c>
      <c r="G27" s="25">
        <v>21564.155999999999</v>
      </c>
    </row>
    <row r="28" spans="1:7" x14ac:dyDescent="0.35">
      <c r="A28" s="20" t="s">
        <v>48</v>
      </c>
      <c r="B28" s="24">
        <f t="shared" si="0"/>
        <v>12443</v>
      </c>
      <c r="C28" s="20" t="s">
        <v>124</v>
      </c>
      <c r="D28" s="20" t="s">
        <v>91</v>
      </c>
      <c r="E28" s="20" t="s">
        <v>90</v>
      </c>
      <c r="F28" s="20">
        <v>98116</v>
      </c>
      <c r="G28" s="25">
        <v>19107.650999999998</v>
      </c>
    </row>
    <row r="29" spans="1:7" x14ac:dyDescent="0.35">
      <c r="A29" s="20" t="s">
        <v>30</v>
      </c>
      <c r="B29" s="24">
        <f t="shared" si="0"/>
        <v>12446</v>
      </c>
      <c r="C29" s="20" t="s">
        <v>125</v>
      </c>
      <c r="D29" s="20" t="s">
        <v>91</v>
      </c>
      <c r="E29" s="20" t="s">
        <v>90</v>
      </c>
      <c r="F29" s="20">
        <v>98417</v>
      </c>
      <c r="G29" s="25">
        <v>21651.845999999998</v>
      </c>
    </row>
    <row r="30" spans="1:7" x14ac:dyDescent="0.35">
      <c r="A30" s="20" t="s">
        <v>32</v>
      </c>
      <c r="B30" s="24">
        <f t="shared" si="0"/>
        <v>12449</v>
      </c>
      <c r="C30" s="20" t="s">
        <v>126</v>
      </c>
      <c r="D30" s="20" t="s">
        <v>91</v>
      </c>
      <c r="E30" s="20" t="s">
        <v>90</v>
      </c>
      <c r="F30" s="20">
        <v>98404</v>
      </c>
      <c r="G30" s="25">
        <v>24858.692999999999</v>
      </c>
    </row>
    <row r="31" spans="1:7" x14ac:dyDescent="0.35">
      <c r="A31" s="20" t="s">
        <v>26</v>
      </c>
      <c r="B31" s="24">
        <f t="shared" si="0"/>
        <v>12452</v>
      </c>
      <c r="C31" s="20" t="s">
        <v>127</v>
      </c>
      <c r="D31" s="20" t="s">
        <v>95</v>
      </c>
      <c r="E31" s="20" t="s">
        <v>90</v>
      </c>
      <c r="F31" s="20">
        <v>98566</v>
      </c>
      <c r="G31" s="25">
        <v>21461.771999999997</v>
      </c>
    </row>
    <row r="32" spans="1:7" x14ac:dyDescent="0.35">
      <c r="A32" s="20" t="s">
        <v>50</v>
      </c>
      <c r="B32" s="24">
        <f t="shared" si="0"/>
        <v>12455</v>
      </c>
      <c r="C32" s="20" t="s">
        <v>128</v>
      </c>
      <c r="D32" s="20" t="s">
        <v>94</v>
      </c>
      <c r="E32" s="20" t="s">
        <v>90</v>
      </c>
      <c r="F32" s="20">
        <v>98787</v>
      </c>
      <c r="G32" s="25">
        <v>19617.437999999998</v>
      </c>
    </row>
    <row r="33" spans="1:7" x14ac:dyDescent="0.35">
      <c r="A33" s="20" t="s">
        <v>45</v>
      </c>
      <c r="B33" s="24">
        <f t="shared" si="0"/>
        <v>12458</v>
      </c>
      <c r="C33" s="20" t="s">
        <v>129</v>
      </c>
      <c r="D33" s="20" t="s">
        <v>96</v>
      </c>
      <c r="E33" s="20" t="s">
        <v>90</v>
      </c>
      <c r="F33" s="20">
        <v>97852</v>
      </c>
      <c r="G33" s="25">
        <v>20316.113999999998</v>
      </c>
    </row>
    <row r="34" spans="1:7" x14ac:dyDescent="0.35">
      <c r="A34" s="20" t="s">
        <v>61</v>
      </c>
      <c r="B34" s="24">
        <f t="shared" si="0"/>
        <v>12461</v>
      </c>
      <c r="C34" s="20" t="s">
        <v>130</v>
      </c>
      <c r="D34" s="20" t="s">
        <v>93</v>
      </c>
      <c r="E34" s="20" t="s">
        <v>90</v>
      </c>
      <c r="F34" s="20">
        <v>96589</v>
      </c>
      <c r="G34" s="25">
        <v>19250.325000000001</v>
      </c>
    </row>
    <row r="35" spans="1:7" x14ac:dyDescent="0.35">
      <c r="A35" s="20" t="s">
        <v>2</v>
      </c>
      <c r="B35" s="24">
        <f t="shared" si="0"/>
        <v>12464</v>
      </c>
      <c r="C35" s="20" t="s">
        <v>131</v>
      </c>
      <c r="D35" s="20" t="s">
        <v>93</v>
      </c>
      <c r="E35" s="20" t="s">
        <v>90</v>
      </c>
      <c r="F35" s="20">
        <v>98116</v>
      </c>
      <c r="G35" s="25">
        <v>19094.852999999999</v>
      </c>
    </row>
    <row r="36" spans="1:7" x14ac:dyDescent="0.35">
      <c r="A36" s="20" t="s">
        <v>65</v>
      </c>
      <c r="B36" s="24">
        <f t="shared" si="0"/>
        <v>12467</v>
      </c>
      <c r="C36" s="20" t="s">
        <v>132</v>
      </c>
      <c r="D36" s="20" t="s">
        <v>93</v>
      </c>
      <c r="E36" s="20" t="s">
        <v>90</v>
      </c>
      <c r="F36" s="20">
        <v>98117</v>
      </c>
      <c r="G36" s="25">
        <v>19595.870999999999</v>
      </c>
    </row>
    <row r="37" spans="1:7" x14ac:dyDescent="0.35">
      <c r="A37" s="20" t="s">
        <v>15</v>
      </c>
      <c r="B37" s="24">
        <f t="shared" si="0"/>
        <v>12470</v>
      </c>
      <c r="C37" s="20" t="s">
        <v>133</v>
      </c>
      <c r="D37" s="20" t="s">
        <v>91</v>
      </c>
      <c r="E37" s="20" t="s">
        <v>90</v>
      </c>
      <c r="F37" s="20">
        <v>98287</v>
      </c>
      <c r="G37" s="25">
        <v>28182.855</v>
      </c>
    </row>
    <row r="38" spans="1:7" x14ac:dyDescent="0.35">
      <c r="A38" s="20" t="s">
        <v>14</v>
      </c>
      <c r="B38" s="24">
        <f t="shared" si="0"/>
        <v>12473</v>
      </c>
      <c r="C38" s="20" t="s">
        <v>134</v>
      </c>
      <c r="D38" s="20" t="s">
        <v>95</v>
      </c>
      <c r="E38" s="20" t="s">
        <v>90</v>
      </c>
      <c r="F38" s="20">
        <v>98404</v>
      </c>
      <c r="G38" s="25">
        <v>24212.394</v>
      </c>
    </row>
    <row r="39" spans="1:7" x14ac:dyDescent="0.35">
      <c r="A39" s="20" t="s">
        <v>52</v>
      </c>
      <c r="B39" s="24">
        <f t="shared" si="0"/>
        <v>12476</v>
      </c>
      <c r="C39" s="20" t="s">
        <v>135</v>
      </c>
      <c r="D39" s="20" t="s">
        <v>94</v>
      </c>
      <c r="E39" s="20" t="s">
        <v>90</v>
      </c>
      <c r="F39" s="20">
        <v>98714</v>
      </c>
      <c r="G39" s="25">
        <v>20962.886999999999</v>
      </c>
    </row>
    <row r="40" spans="1:7" x14ac:dyDescent="0.35">
      <c r="A40" s="20" t="s">
        <v>40</v>
      </c>
      <c r="B40" s="24">
        <f t="shared" si="0"/>
        <v>12479</v>
      </c>
      <c r="C40" s="20" t="s">
        <v>136</v>
      </c>
      <c r="D40" s="20" t="s">
        <v>96</v>
      </c>
      <c r="E40" s="20" t="s">
        <v>90</v>
      </c>
      <c r="F40" s="20">
        <v>98714</v>
      </c>
      <c r="G40" s="25">
        <v>26777.445</v>
      </c>
    </row>
    <row r="41" spans="1:7" x14ac:dyDescent="0.35">
      <c r="A41" s="20" t="s">
        <v>47</v>
      </c>
      <c r="B41" s="24">
        <f t="shared" si="0"/>
        <v>12482</v>
      </c>
      <c r="C41" s="20" t="s">
        <v>137</v>
      </c>
      <c r="D41" s="20" t="s">
        <v>93</v>
      </c>
      <c r="E41" s="20" t="s">
        <v>90</v>
      </c>
      <c r="F41" s="20">
        <v>98714</v>
      </c>
      <c r="G41" s="25">
        <v>27363.782999999999</v>
      </c>
    </row>
    <row r="42" spans="1:7" x14ac:dyDescent="0.35">
      <c r="A42" s="20" t="s">
        <v>27</v>
      </c>
      <c r="B42" s="24">
        <f t="shared" si="0"/>
        <v>12485</v>
      </c>
      <c r="C42" s="20" t="s">
        <v>138</v>
      </c>
      <c r="D42" s="20" t="s">
        <v>93</v>
      </c>
      <c r="E42" s="20" t="s">
        <v>90</v>
      </c>
      <c r="F42" s="20">
        <v>98714</v>
      </c>
      <c r="G42" s="25">
        <v>22335.591</v>
      </c>
    </row>
    <row r="43" spans="1:7" x14ac:dyDescent="0.35">
      <c r="A43" s="20" t="s">
        <v>19</v>
      </c>
      <c r="B43" s="24">
        <f t="shared" si="0"/>
        <v>12488</v>
      </c>
      <c r="C43" s="20" t="s">
        <v>139</v>
      </c>
      <c r="D43" s="20" t="s">
        <v>96</v>
      </c>
      <c r="E43" s="20" t="s">
        <v>90</v>
      </c>
      <c r="F43" s="20">
        <v>98116</v>
      </c>
      <c r="G43" s="25">
        <v>20128.646999999997</v>
      </c>
    </row>
    <row r="44" spans="1:7" x14ac:dyDescent="0.35">
      <c r="A44" s="20" t="s">
        <v>17</v>
      </c>
      <c r="B44" s="24">
        <f t="shared" si="0"/>
        <v>12491</v>
      </c>
      <c r="C44" s="20" t="s">
        <v>140</v>
      </c>
      <c r="D44" s="20" t="s">
        <v>95</v>
      </c>
      <c r="E44" s="20" t="s">
        <v>90</v>
      </c>
      <c r="F44" s="20">
        <v>98417</v>
      </c>
      <c r="G44" s="25">
        <v>24460.058999999997</v>
      </c>
    </row>
    <row r="45" spans="1:7" x14ac:dyDescent="0.35">
      <c r="A45" s="20" t="s">
        <v>53</v>
      </c>
      <c r="B45" s="24">
        <f t="shared" si="0"/>
        <v>12494</v>
      </c>
      <c r="C45" s="20" t="s">
        <v>141</v>
      </c>
      <c r="D45" s="20" t="s">
        <v>91</v>
      </c>
      <c r="E45" s="20" t="s">
        <v>90</v>
      </c>
      <c r="F45" s="20">
        <v>98404</v>
      </c>
      <c r="G45" s="25">
        <v>21018.344999999998</v>
      </c>
    </row>
    <row r="46" spans="1:7" x14ac:dyDescent="0.35">
      <c r="A46" s="20" t="s">
        <v>22</v>
      </c>
      <c r="B46" s="24">
        <f t="shared" si="0"/>
        <v>12497</v>
      </c>
      <c r="C46" s="20" t="s">
        <v>142</v>
      </c>
      <c r="D46" s="20" t="s">
        <v>91</v>
      </c>
      <c r="E46" s="20" t="s">
        <v>90</v>
      </c>
      <c r="F46" s="20">
        <v>98566</v>
      </c>
      <c r="G46" s="25">
        <v>21864.198</v>
      </c>
    </row>
    <row r="47" spans="1:7" x14ac:dyDescent="0.35">
      <c r="A47" s="20" t="s">
        <v>57</v>
      </c>
      <c r="B47" s="24">
        <f t="shared" si="0"/>
        <v>12500</v>
      </c>
      <c r="C47" s="20" t="s">
        <v>143</v>
      </c>
      <c r="D47" s="20" t="s">
        <v>91</v>
      </c>
      <c r="E47" s="20" t="s">
        <v>90</v>
      </c>
      <c r="F47" s="20">
        <v>98787</v>
      </c>
      <c r="G47" s="25">
        <v>19564.824000000001</v>
      </c>
    </row>
    <row r="48" spans="1:7" x14ac:dyDescent="0.35">
      <c r="A48" s="20" t="s">
        <v>64</v>
      </c>
      <c r="B48" s="24">
        <f t="shared" si="0"/>
        <v>12503</v>
      </c>
      <c r="C48" s="20" t="s">
        <v>144</v>
      </c>
      <c r="D48" s="20" t="s">
        <v>91</v>
      </c>
      <c r="E48" s="20" t="s">
        <v>90</v>
      </c>
      <c r="F48" s="20">
        <v>97852</v>
      </c>
      <c r="G48" s="25">
        <v>21661.8</v>
      </c>
    </row>
    <row r="49" spans="1:7" x14ac:dyDescent="0.35">
      <c r="A49" s="20" t="s">
        <v>9</v>
      </c>
      <c r="B49" s="24">
        <f t="shared" si="0"/>
        <v>12506</v>
      </c>
      <c r="C49" s="20" t="s">
        <v>145</v>
      </c>
      <c r="D49" s="20" t="s">
        <v>94</v>
      </c>
      <c r="E49" s="20" t="s">
        <v>90</v>
      </c>
      <c r="F49" s="20">
        <v>96589</v>
      </c>
      <c r="G49" s="25">
        <v>24692.081999999999</v>
      </c>
    </row>
    <row r="50" spans="1:7" x14ac:dyDescent="0.35">
      <c r="A50" s="20" t="s">
        <v>41</v>
      </c>
      <c r="B50" s="24">
        <f t="shared" si="0"/>
        <v>12509</v>
      </c>
      <c r="C50" s="20" t="s">
        <v>146</v>
      </c>
      <c r="D50" s="20" t="s">
        <v>95</v>
      </c>
      <c r="E50" s="20" t="s">
        <v>90</v>
      </c>
      <c r="F50" s="20">
        <v>98116</v>
      </c>
      <c r="G50" s="25">
        <v>24900.404999999999</v>
      </c>
    </row>
    <row r="51" spans="1:7" x14ac:dyDescent="0.35">
      <c r="A51" s="20" t="s">
        <v>39</v>
      </c>
      <c r="B51" s="24">
        <f t="shared" si="0"/>
        <v>12512</v>
      </c>
      <c r="C51" s="20" t="s">
        <v>147</v>
      </c>
      <c r="D51" s="20" t="s">
        <v>94</v>
      </c>
      <c r="E51" s="20" t="s">
        <v>90</v>
      </c>
      <c r="F51" s="20">
        <v>98117</v>
      </c>
      <c r="G51" s="25">
        <v>21846.422999999999</v>
      </c>
    </row>
    <row r="52" spans="1:7" x14ac:dyDescent="0.35">
      <c r="A52" s="20" t="s">
        <v>38</v>
      </c>
      <c r="B52" s="24">
        <f t="shared" si="0"/>
        <v>12515</v>
      </c>
      <c r="C52" s="20" t="s">
        <v>148</v>
      </c>
      <c r="D52" s="20" t="s">
        <v>91</v>
      </c>
      <c r="E52" s="20" t="s">
        <v>90</v>
      </c>
      <c r="F52" s="20">
        <v>98287</v>
      </c>
      <c r="G52" s="25">
        <v>25898.412</v>
      </c>
    </row>
    <row r="53" spans="1:7" x14ac:dyDescent="0.35">
      <c r="A53" s="20" t="s">
        <v>24</v>
      </c>
      <c r="B53" s="24">
        <f t="shared" si="0"/>
        <v>12518</v>
      </c>
      <c r="C53" s="20" t="s">
        <v>149</v>
      </c>
      <c r="D53" s="20" t="s">
        <v>97</v>
      </c>
      <c r="E53" s="20" t="s">
        <v>90</v>
      </c>
      <c r="F53" s="20">
        <v>98404</v>
      </c>
      <c r="G53" s="25">
        <v>19584.968999999997</v>
      </c>
    </row>
    <row r="54" spans="1:7" x14ac:dyDescent="0.35">
      <c r="A54" s="20" t="s">
        <v>63</v>
      </c>
      <c r="B54" s="24">
        <f t="shared" si="0"/>
        <v>12521</v>
      </c>
      <c r="C54" s="20" t="s">
        <v>150</v>
      </c>
      <c r="D54" s="20" t="s">
        <v>93</v>
      </c>
      <c r="E54" s="20" t="s">
        <v>90</v>
      </c>
      <c r="F54" s="20">
        <v>98714</v>
      </c>
      <c r="G54" s="25">
        <v>28249.451999999997</v>
      </c>
    </row>
    <row r="55" spans="1:7" x14ac:dyDescent="0.35">
      <c r="A55" s="20" t="s">
        <v>51</v>
      </c>
      <c r="B55" s="24">
        <f t="shared" si="0"/>
        <v>12524</v>
      </c>
      <c r="C55" s="20" t="s">
        <v>151</v>
      </c>
      <c r="D55" s="20" t="s">
        <v>95</v>
      </c>
      <c r="E55" s="20" t="s">
        <v>90</v>
      </c>
      <c r="F55" s="20">
        <v>98714</v>
      </c>
      <c r="G55" s="25">
        <v>22377.303</v>
      </c>
    </row>
  </sheetData>
  <sortState xmlns:xlrd2="http://schemas.microsoft.com/office/spreadsheetml/2017/richdata2" ref="A2:A59">
    <sortCondition ref="A2:A5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VLOOKUP Exact Match</vt:lpstr>
      <vt:lpstr>VLOOKUP Approximate Match</vt:lpstr>
      <vt:lpstr>VLOOKUP Classify Data</vt:lpstr>
      <vt:lpstr>VLOOKUP Join Data1</vt:lpstr>
      <vt:lpstr>VLOOKUP Join Data 2</vt:lpstr>
      <vt:lpstr>VLOOKUP IFERROR</vt:lpstr>
      <vt:lpstr>VLOOKUP Copy Formula</vt:lpstr>
      <vt:lpstr>VLOOKUP with wildcard</vt:lpstr>
      <vt:lpstr>Export_PayToDate</vt:lpstr>
      <vt:lpstr>VLOOKUP Duplicate Values</vt:lpstr>
      <vt:lpstr>VLOOKUP Self-Contained</vt:lpstr>
      <vt:lpstr>Explanation</vt:lpstr>
      <vt:lpstr>-Disclaimer-</vt:lpstr>
      <vt:lpstr>Data</vt:lpstr>
      <vt:lpstr>Dept_table</vt:lpstr>
      <vt:lpstr>Employee_data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MTrappPetty</dc:creator>
  <cp:lastModifiedBy>Alexandra Ragazhinskaya</cp:lastModifiedBy>
  <dcterms:created xsi:type="dcterms:W3CDTF">2018-01-27T21:01:12Z</dcterms:created>
  <dcterms:modified xsi:type="dcterms:W3CDTF">2021-03-29T20:52:42Z</dcterms:modified>
</cp:coreProperties>
</file>