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Users/tommy/Downloads/"/>
    </mc:Choice>
  </mc:AlternateContent>
  <xr:revisionPtr revIDLastSave="0" documentId="13_ncr:1_{5AA3FE51-A464-784F-A6C6-1E4DFE1CDD5A}" xr6:coauthVersionLast="46" xr6:coauthVersionMax="46" xr10:uidLastSave="{00000000-0000-0000-0000-000000000000}"/>
  <bookViews>
    <workbookView xWindow="0" yWindow="500" windowWidth="25600" windowHeight="14480" tabRatio="500" xr2:uid="{00000000-000D-0000-FFFF-FFFF00000000}"/>
  </bookViews>
  <sheets>
    <sheet name="Budget" sheetId="1" r:id="rId1"/>
    <sheet name="Transaktionsverlauf" sheetId="2" r:id="rId2"/>
    <sheet name="-Haftungsausschluss-" sheetId="3" r:id="rId3"/>
  </sheets>
  <definedNames>
    <definedName name="_xlnm._FilterDatabase" localSheetId="1" hidden="1">Transaktionsverlauf!$A$13:$G$15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2" l="1"/>
  <c r="G15" i="2" s="1"/>
  <c r="G16" i="2" s="1"/>
  <c r="G17" i="2" s="1"/>
  <c r="G18" i="2" s="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B8" i="2"/>
  <c r="B7" i="2"/>
  <c r="B9" i="2" s="1"/>
  <c r="J268" i="1"/>
  <c r="I267" i="1"/>
  <c r="K267" i="1" s="1"/>
  <c r="I266" i="1"/>
  <c r="K266" i="1" s="1"/>
  <c r="I265" i="1"/>
  <c r="K265" i="1" s="1"/>
  <c r="I264" i="1"/>
  <c r="K264" i="1" s="1"/>
  <c r="I263" i="1"/>
  <c r="K263" i="1" s="1"/>
  <c r="I262" i="1"/>
  <c r="I261" i="1"/>
  <c r="K261" i="1" s="1"/>
  <c r="J259" i="1"/>
  <c r="I258" i="1"/>
  <c r="K258" i="1" s="1"/>
  <c r="I257" i="1"/>
  <c r="K257" i="1" s="1"/>
  <c r="I256" i="1"/>
  <c r="K256" i="1" s="1"/>
  <c r="I255" i="1"/>
  <c r="K255" i="1" s="1"/>
  <c r="I254" i="1"/>
  <c r="K254" i="1" s="1"/>
  <c r="I253" i="1"/>
  <c r="K253" i="1" s="1"/>
  <c r="J251" i="1"/>
  <c r="I250" i="1"/>
  <c r="K250" i="1" s="1"/>
  <c r="I249" i="1"/>
  <c r="K249" i="1" s="1"/>
  <c r="I248" i="1"/>
  <c r="K248" i="1" s="1"/>
  <c r="I247" i="1"/>
  <c r="K247" i="1" s="1"/>
  <c r="I246" i="1"/>
  <c r="K246" i="1" s="1"/>
  <c r="I245" i="1"/>
  <c r="K245" i="1" s="1"/>
  <c r="I244" i="1"/>
  <c r="K244" i="1" s="1"/>
  <c r="I243" i="1"/>
  <c r="K243" i="1" s="1"/>
  <c r="I242" i="1"/>
  <c r="K242" i="1" s="1"/>
  <c r="I241" i="1"/>
  <c r="K241" i="1" s="1"/>
  <c r="I240" i="1"/>
  <c r="K240" i="1" s="1"/>
  <c r="I239" i="1"/>
  <c r="I238" i="1"/>
  <c r="K238" i="1" s="1"/>
  <c r="J235" i="1"/>
  <c r="I232" i="1"/>
  <c r="K232" i="1" s="1"/>
  <c r="I231" i="1"/>
  <c r="K231" i="1" s="1"/>
  <c r="I230" i="1"/>
  <c r="K230" i="1" s="1"/>
  <c r="I229" i="1"/>
  <c r="K229" i="1" s="1"/>
  <c r="I228" i="1"/>
  <c r="K228" i="1" s="1"/>
  <c r="I227" i="1"/>
  <c r="K227" i="1" s="1"/>
  <c r="I226" i="1"/>
  <c r="K226" i="1" s="1"/>
  <c r="I225" i="1"/>
  <c r="K225" i="1" s="1"/>
  <c r="I224" i="1"/>
  <c r="K224" i="1" s="1"/>
  <c r="I223" i="1"/>
  <c r="K223" i="1" s="1"/>
  <c r="I222" i="1"/>
  <c r="K222" i="1" s="1"/>
  <c r="I221" i="1"/>
  <c r="K221" i="1" s="1"/>
  <c r="I220" i="1"/>
  <c r="K220" i="1" s="1"/>
  <c r="I219" i="1"/>
  <c r="K219" i="1" s="1"/>
  <c r="J217" i="1"/>
  <c r="I216" i="1"/>
  <c r="I215" i="1"/>
  <c r="K215" i="1" s="1"/>
  <c r="I214" i="1"/>
  <c r="K214" i="1" s="1"/>
  <c r="I213" i="1"/>
  <c r="K213" i="1" s="1"/>
  <c r="I212" i="1"/>
  <c r="K212" i="1" s="1"/>
  <c r="J210" i="1"/>
  <c r="I209" i="1"/>
  <c r="K209" i="1" s="1"/>
  <c r="I208" i="1"/>
  <c r="K208" i="1" s="1"/>
  <c r="I207" i="1"/>
  <c r="K207" i="1" s="1"/>
  <c r="I206" i="1"/>
  <c r="K206" i="1" s="1"/>
  <c r="I205" i="1"/>
  <c r="K205" i="1" s="1"/>
  <c r="I204" i="1"/>
  <c r="K204" i="1" s="1"/>
  <c r="I203" i="1"/>
  <c r="I202" i="1"/>
  <c r="K202" i="1" s="1"/>
  <c r="I201" i="1"/>
  <c r="K201" i="1" s="1"/>
  <c r="I200" i="1"/>
  <c r="K200" i="1" s="1"/>
  <c r="J198" i="1"/>
  <c r="I197" i="1"/>
  <c r="K197" i="1" s="1"/>
  <c r="I196" i="1"/>
  <c r="K196" i="1" s="1"/>
  <c r="I195" i="1"/>
  <c r="K195" i="1" s="1"/>
  <c r="I194" i="1"/>
  <c r="K194" i="1" s="1"/>
  <c r="I193" i="1"/>
  <c r="K193" i="1" s="1"/>
  <c r="I192" i="1"/>
  <c r="K192" i="1" s="1"/>
  <c r="I191" i="1"/>
  <c r="K191" i="1" s="1"/>
  <c r="I190" i="1"/>
  <c r="K190" i="1" s="1"/>
  <c r="I189" i="1"/>
  <c r="K189" i="1" s="1"/>
  <c r="I188" i="1"/>
  <c r="K188" i="1" s="1"/>
  <c r="I187" i="1"/>
  <c r="J184" i="1"/>
  <c r="I183" i="1"/>
  <c r="K183" i="1" s="1"/>
  <c r="I182" i="1"/>
  <c r="K182" i="1" s="1"/>
  <c r="I181" i="1"/>
  <c r="K181" i="1" s="1"/>
  <c r="I180" i="1"/>
  <c r="K180" i="1" s="1"/>
  <c r="I179" i="1"/>
  <c r="K179" i="1" s="1"/>
  <c r="I178" i="1"/>
  <c r="K178" i="1" s="1"/>
  <c r="I177" i="1"/>
  <c r="K177" i="1" s="1"/>
  <c r="I176" i="1"/>
  <c r="K176" i="1" s="1"/>
  <c r="I175" i="1"/>
  <c r="K175" i="1" s="1"/>
  <c r="I174" i="1"/>
  <c r="K174" i="1" s="1"/>
  <c r="I173" i="1"/>
  <c r="K173" i="1" s="1"/>
  <c r="I172" i="1"/>
  <c r="K172" i="1" s="1"/>
  <c r="I171" i="1"/>
  <c r="K171" i="1" s="1"/>
  <c r="I170" i="1"/>
  <c r="K170" i="1" s="1"/>
  <c r="J167" i="1"/>
  <c r="K166" i="1"/>
  <c r="K165" i="1"/>
  <c r="K164" i="1"/>
  <c r="K163" i="1"/>
  <c r="I162" i="1"/>
  <c r="K162" i="1" s="1"/>
  <c r="I161" i="1"/>
  <c r="K161" i="1" s="1"/>
  <c r="I160" i="1"/>
  <c r="K160" i="1" s="1"/>
  <c r="I159" i="1"/>
  <c r="K159" i="1" s="1"/>
  <c r="I158" i="1"/>
  <c r="J155" i="1"/>
  <c r="I154" i="1"/>
  <c r="K154" i="1" s="1"/>
  <c r="I153" i="1"/>
  <c r="K153" i="1" s="1"/>
  <c r="I152" i="1"/>
  <c r="K152" i="1" s="1"/>
  <c r="I151" i="1"/>
  <c r="K151" i="1" s="1"/>
  <c r="I150" i="1"/>
  <c r="K150" i="1" s="1"/>
  <c r="I149" i="1"/>
  <c r="K149" i="1" s="1"/>
  <c r="I148" i="1"/>
  <c r="K148" i="1" s="1"/>
  <c r="I147" i="1"/>
  <c r="K147" i="1" s="1"/>
  <c r="I146" i="1"/>
  <c r="K146" i="1" s="1"/>
  <c r="I145" i="1"/>
  <c r="K145" i="1" s="1"/>
  <c r="J142" i="1"/>
  <c r="I141" i="1"/>
  <c r="K141" i="1" s="1"/>
  <c r="I140" i="1"/>
  <c r="K140" i="1" s="1"/>
  <c r="I139" i="1"/>
  <c r="K139" i="1" s="1"/>
  <c r="I138" i="1"/>
  <c r="K138" i="1" s="1"/>
  <c r="I137" i="1"/>
  <c r="K137" i="1" s="1"/>
  <c r="I136" i="1"/>
  <c r="K136" i="1" s="1"/>
  <c r="I135" i="1"/>
  <c r="K135" i="1" s="1"/>
  <c r="I134" i="1"/>
  <c r="K134" i="1" s="1"/>
  <c r="I133" i="1"/>
  <c r="K133" i="1" s="1"/>
  <c r="I132" i="1"/>
  <c r="K132" i="1" s="1"/>
  <c r="I131" i="1"/>
  <c r="K131" i="1" s="1"/>
  <c r="I130" i="1"/>
  <c r="K130" i="1" s="1"/>
  <c r="I129" i="1"/>
  <c r="K129" i="1" s="1"/>
  <c r="I128" i="1"/>
  <c r="K128" i="1" s="1"/>
  <c r="I127" i="1"/>
  <c r="K127" i="1" s="1"/>
  <c r="J125" i="1"/>
  <c r="I124" i="1"/>
  <c r="K124" i="1" s="1"/>
  <c r="I123" i="1"/>
  <c r="K123" i="1" s="1"/>
  <c r="I122" i="1"/>
  <c r="K122" i="1" s="1"/>
  <c r="I121" i="1"/>
  <c r="K121" i="1" s="1"/>
  <c r="I120" i="1"/>
  <c r="K120" i="1" s="1"/>
  <c r="I119" i="1"/>
  <c r="K119" i="1" s="1"/>
  <c r="I118" i="1"/>
  <c r="K118" i="1" s="1"/>
  <c r="I117" i="1"/>
  <c r="K117" i="1" s="1"/>
  <c r="I116" i="1"/>
  <c r="K116" i="1" s="1"/>
  <c r="I115" i="1"/>
  <c r="K115" i="1" s="1"/>
  <c r="I114" i="1"/>
  <c r="K114" i="1" s="1"/>
  <c r="I113" i="1"/>
  <c r="J110" i="1"/>
  <c r="I109" i="1"/>
  <c r="K109" i="1" s="1"/>
  <c r="I108" i="1"/>
  <c r="K108" i="1" s="1"/>
  <c r="I107" i="1"/>
  <c r="K107" i="1" s="1"/>
  <c r="I106" i="1"/>
  <c r="K106" i="1" s="1"/>
  <c r="I105" i="1"/>
  <c r="K105" i="1" s="1"/>
  <c r="I104" i="1"/>
  <c r="K104" i="1" s="1"/>
  <c r="I103" i="1"/>
  <c r="J101" i="1"/>
  <c r="I100" i="1"/>
  <c r="K100" i="1" s="1"/>
  <c r="I99" i="1"/>
  <c r="K99" i="1" s="1"/>
  <c r="I98" i="1"/>
  <c r="K98" i="1" s="1"/>
  <c r="I97" i="1"/>
  <c r="K97" i="1" s="1"/>
  <c r="I96" i="1"/>
  <c r="K96" i="1" s="1"/>
  <c r="I95" i="1"/>
  <c r="K95" i="1" s="1"/>
  <c r="I94" i="1"/>
  <c r="K94" i="1" s="1"/>
  <c r="I93" i="1"/>
  <c r="K93" i="1" s="1"/>
  <c r="I92" i="1"/>
  <c r="K92" i="1" s="1"/>
  <c r="I91" i="1"/>
  <c r="K91" i="1" s="1"/>
  <c r="I90" i="1"/>
  <c r="K90" i="1" s="1"/>
  <c r="I89" i="1"/>
  <c r="K89" i="1" s="1"/>
  <c r="I88" i="1"/>
  <c r="K88" i="1" s="1"/>
  <c r="I87" i="1"/>
  <c r="K87" i="1" s="1"/>
  <c r="I86" i="1"/>
  <c r="K86" i="1" s="1"/>
  <c r="I85" i="1"/>
  <c r="K85" i="1" s="1"/>
  <c r="I84" i="1"/>
  <c r="K84" i="1" s="1"/>
  <c r="I83" i="1"/>
  <c r="K83" i="1" s="1"/>
  <c r="J81" i="1"/>
  <c r="I80" i="1"/>
  <c r="K80" i="1" s="1"/>
  <c r="I79" i="1"/>
  <c r="K79" i="1" s="1"/>
  <c r="I78" i="1"/>
  <c r="K78" i="1" s="1"/>
  <c r="I77" i="1"/>
  <c r="K77" i="1" s="1"/>
  <c r="I76" i="1"/>
  <c r="K76" i="1" s="1"/>
  <c r="I75" i="1"/>
  <c r="K75" i="1" s="1"/>
  <c r="I74" i="1"/>
  <c r="K74" i="1" s="1"/>
  <c r="I73" i="1"/>
  <c r="K73" i="1" s="1"/>
  <c r="I72" i="1"/>
  <c r="K72" i="1" s="1"/>
  <c r="I71" i="1"/>
  <c r="K71" i="1" s="1"/>
  <c r="I70" i="1"/>
  <c r="K70" i="1" s="1"/>
  <c r="I69" i="1"/>
  <c r="K69" i="1" s="1"/>
  <c r="I68" i="1"/>
  <c r="K68" i="1" s="1"/>
  <c r="I67" i="1"/>
  <c r="K67" i="1" s="1"/>
  <c r="I66" i="1"/>
  <c r="K66" i="1" s="1"/>
  <c r="I65" i="1"/>
  <c r="K65" i="1" s="1"/>
  <c r="I64" i="1"/>
  <c r="K64" i="1" s="1"/>
  <c r="I63" i="1"/>
  <c r="K63" i="1" s="1"/>
  <c r="I62" i="1"/>
  <c r="J60" i="1"/>
  <c r="I59" i="1"/>
  <c r="K59" i="1" s="1"/>
  <c r="I58" i="1"/>
  <c r="K58" i="1" s="1"/>
  <c r="I57" i="1"/>
  <c r="K57" i="1" s="1"/>
  <c r="I56" i="1"/>
  <c r="K56" i="1" s="1"/>
  <c r="I55" i="1"/>
  <c r="K55" i="1" s="1"/>
  <c r="I54" i="1"/>
  <c r="I53" i="1"/>
  <c r="K53" i="1" s="1"/>
  <c r="I52" i="1"/>
  <c r="K52" i="1" s="1"/>
  <c r="J47" i="1"/>
  <c r="I46" i="1"/>
  <c r="K46" i="1" s="1"/>
  <c r="I45" i="1"/>
  <c r="K45" i="1" s="1"/>
  <c r="I44" i="1"/>
  <c r="K44" i="1" s="1"/>
  <c r="I43" i="1"/>
  <c r="K43" i="1" s="1"/>
  <c r="I42" i="1"/>
  <c r="K42" i="1" s="1"/>
  <c r="J39" i="1"/>
  <c r="I38" i="1"/>
  <c r="K38" i="1" s="1"/>
  <c r="I37" i="1"/>
  <c r="K37" i="1" s="1"/>
  <c r="I36" i="1"/>
  <c r="K36" i="1" s="1"/>
  <c r="I35" i="1"/>
  <c r="K35" i="1" s="1"/>
  <c r="I34" i="1"/>
  <c r="K34" i="1" s="1"/>
  <c r="I33" i="1"/>
  <c r="K33" i="1" s="1"/>
  <c r="I32" i="1"/>
  <c r="K32" i="1" s="1"/>
  <c r="I31" i="1"/>
  <c r="K31" i="1" s="1"/>
  <c r="I30" i="1"/>
  <c r="K30" i="1" s="1"/>
  <c r="I29" i="1"/>
  <c r="K29" i="1" s="1"/>
  <c r="I28" i="1"/>
  <c r="K28" i="1" s="1"/>
  <c r="I27" i="1"/>
  <c r="K27" i="1" s="1"/>
  <c r="I26" i="1"/>
  <c r="K26" i="1" s="1"/>
  <c r="I25" i="1"/>
  <c r="K25" i="1" s="1"/>
  <c r="J23" i="1"/>
  <c r="I22" i="1"/>
  <c r="K22" i="1" s="1"/>
  <c r="I21" i="1"/>
  <c r="K21" i="1" s="1"/>
  <c r="I20" i="1"/>
  <c r="K20" i="1" s="1"/>
  <c r="I19" i="1"/>
  <c r="K19" i="1" s="1"/>
  <c r="I18" i="1"/>
  <c r="K18" i="1" s="1"/>
  <c r="I17" i="1"/>
  <c r="I16" i="1"/>
  <c r="K16" i="1" s="1"/>
  <c r="I15" i="1"/>
  <c r="K15" i="1" s="1"/>
  <c r="I14" i="1"/>
  <c r="K14" i="1" s="1"/>
  <c r="I13" i="1"/>
  <c r="K13" i="1" s="1"/>
  <c r="I268" i="1" l="1"/>
  <c r="I217" i="1"/>
  <c r="K216" i="1"/>
  <c r="K262" i="1"/>
  <c r="I110" i="1"/>
  <c r="I251" i="1"/>
  <c r="I23" i="1"/>
  <c r="K239" i="1"/>
  <c r="I125" i="1"/>
  <c r="I81" i="1"/>
  <c r="I198" i="1"/>
  <c r="I210" i="1"/>
  <c r="J269" i="1"/>
  <c r="J6" i="1" s="1"/>
  <c r="I60" i="1"/>
  <c r="K187" i="1"/>
  <c r="K203" i="1"/>
  <c r="I167" i="1"/>
  <c r="I184" i="1"/>
  <c r="I47" i="1"/>
  <c r="I101" i="1"/>
  <c r="I155" i="1"/>
  <c r="K54" i="1"/>
  <c r="K113" i="1"/>
  <c r="I39" i="1"/>
  <c r="K17" i="1"/>
  <c r="I142" i="1"/>
  <c r="I235" i="1"/>
  <c r="K103" i="1"/>
  <c r="K158" i="1"/>
  <c r="I259" i="1"/>
  <c r="K62" i="1"/>
  <c r="I269" i="1" l="1"/>
  <c r="I6" i="1" s="1"/>
  <c r="K6" i="1" s="1"/>
</calcChain>
</file>

<file path=xl/sharedStrings.xml><?xml version="1.0" encoding="utf-8"?>
<sst xmlns="http://schemas.openxmlformats.org/spreadsheetml/2006/main" count="272" uniqueCount="247">
  <si>
    <t xml:space="preserve">BAUBUDGET </t>
  </si>
  <si>
    <t>Budget</t>
  </si>
  <si>
    <t>Aktuell</t>
  </si>
  <si>
    <t>UNTER/ÜBER</t>
  </si>
  <si>
    <t>Arbeit</t>
  </si>
  <si>
    <t>Materialien</t>
  </si>
  <si>
    <t>FESTE KOSTEN</t>
  </si>
  <si>
    <t>Aufgabe</t>
  </si>
  <si>
    <t>LIEFERANTEN-SUBUNTERNEHMER/AUFTRAGNEHMER</t>
  </si>
  <si>
    <t>Uhr</t>
  </si>
  <si>
    <t>Rate</t>
  </si>
  <si>
    <t>Einheiten</t>
  </si>
  <si>
    <t>$/EINHEIT</t>
  </si>
  <si>
    <t>ALLGEMEINE ANFORDERUNGEN</t>
  </si>
  <si>
    <t>Pläne &amp; Spezifikationen</t>
  </si>
  <si>
    <t>Plan-Review</t>
  </si>
  <si>
    <t>Genehmigungen: Zoning, Building, Environemental, Sonstige</t>
  </si>
  <si>
    <t>Umfrage</t>
  </si>
  <si>
    <t>Wirkungsgebühr</t>
  </si>
  <si>
    <t>Verwaltungskosten</t>
  </si>
  <si>
    <t>Finanzierungskosten</t>
  </si>
  <si>
    <t>Rechtiliche Informationen Gebühren</t>
  </si>
  <si>
    <t>Engineering-Gebühren</t>
  </si>
  <si>
    <t>Andere</t>
  </si>
  <si>
    <t>WEBSITE PREP</t>
  </si>
  <si>
    <t>Abriss (Umbau)</t>
  </si>
  <si>
    <t>Jacking &amp; Shoring (Umbau)</t>
  </si>
  <si>
    <t>Staubkontrolle, Oberflächenschutz</t>
  </si>
  <si>
    <t>Job-Site-Zugriff</t>
  </si>
  <si>
    <t>Job-Site-Sicherheit</t>
  </si>
  <si>
    <t>Müllcontainer &amp; Umzug</t>
  </si>
  <si>
    <t>Clear Lot</t>
  </si>
  <si>
    <t>Lagerung vor Ort</t>
  </si>
  <si>
    <t>Tragbare Toilette</t>
  </si>
  <si>
    <t>Temporäre Stromversorgung</t>
  </si>
  <si>
    <t>Temporäre Hitze</t>
  </si>
  <si>
    <t>Gerüstmiete</t>
  </si>
  <si>
    <t>Werkzeug-/Geräteverleih</t>
  </si>
  <si>
    <t>WASSER/KANALISATION VOR ORT</t>
  </si>
  <si>
    <t>Boden- und Perc-Tests</t>
  </si>
  <si>
    <t>Septisches Systemdesign</t>
  </si>
  <si>
    <t>Septische Genehmigungen, Inspektionen, Gebühren</t>
  </si>
  <si>
    <t>Septische Systeminstallation, Verbindung zum Haus</t>
  </si>
  <si>
    <t>Entwässerung (High Water Table)</t>
  </si>
  <si>
    <t>Nun, Pump, Trenching, Plumbing to House</t>
  </si>
  <si>
    <t>Gut Genehmigungen &amp; Gebühren</t>
  </si>
  <si>
    <t>Dienstprogramme</t>
  </si>
  <si>
    <t>Stadtwasser: Tap Fees &amp; Hookup</t>
  </si>
  <si>
    <t>Stadtkanal: Tap Fees &amp; Hookup</t>
  </si>
  <si>
    <t>Elektrisch: Genehmigung, Anschlussgebühr, Installation</t>
  </si>
  <si>
    <t>Gas: Genehmigung, Anschlussgebühr, Installation</t>
  </si>
  <si>
    <t>LPN: Tankinstallation, Hookup</t>
  </si>
  <si>
    <t>Öltank-Installation</t>
  </si>
  <si>
    <t>Telecom Hookup</t>
  </si>
  <si>
    <t>GRABUNG &amp; ERDARBEITEN</t>
  </si>
  <si>
    <t>Cut &amp; Fill</t>
  </si>
  <si>
    <t>Strahlen</t>
  </si>
  <si>
    <t>Entfernung von Stein/Schmutz</t>
  </si>
  <si>
    <t>KLICKEN SIE HIER, UM IN SMARTSHEET ZU ERSTELLEN</t>
  </si>
  <si>
    <t>Grobe Einstufung</t>
  </si>
  <si>
    <t>Trenching für Utility Hookups</t>
  </si>
  <si>
    <t>Grabung der Stiftung</t>
  </si>
  <si>
    <t>Fundament-Abflüsse</t>
  </si>
  <si>
    <t>Vorhangabflüsse</t>
  </si>
  <si>
    <t>Kanäle</t>
  </si>
  <si>
    <t>Swales</t>
  </si>
  <si>
    <t>Stützmauern</t>
  </si>
  <si>
    <t>Teiche</t>
  </si>
  <si>
    <t>Andere Standortentwässerung</t>
  </si>
  <si>
    <t>Backfill</t>
  </si>
  <si>
    <t>Verdichtung</t>
  </si>
  <si>
    <t>Top Boden</t>
  </si>
  <si>
    <t>Benotung beenden</t>
  </si>
  <si>
    <t>Aussaat/Sod</t>
  </si>
  <si>
    <t>Foundation</t>
  </si>
  <si>
    <t>Fußzeilen/Pads</t>
  </si>
  <si>
    <t>Grundmauern/Stängelwände/Gradbalken</t>
  </si>
  <si>
    <t>Piers</t>
  </si>
  <si>
    <t>Platten - Fundament, Keller, Garage</t>
  </si>
  <si>
    <t>Stahl-Verstärkung</t>
  </si>
  <si>
    <t>Ankerbolzen, Hold Downs</t>
  </si>
  <si>
    <t>Buikheads</t>
  </si>
  <si>
    <t>Sub-Platten-Dampfbarriere</t>
  </si>
  <si>
    <t>Sump-Pumpe</t>
  </si>
  <si>
    <t>Crawlspace Vapor Barrier</t>
  </si>
  <si>
    <t>Crawlspace-Vents</t>
  </si>
  <si>
    <t>Foundation-Fenster</t>
  </si>
  <si>
    <t>Staudämmung, Wasserschutz</t>
  </si>
  <si>
    <t>Foundation Drain Board</t>
  </si>
  <si>
    <t>Plattendämmung: Rand/Schlag</t>
  </si>
  <si>
    <t>Außen-Fundament-Isolierung</t>
  </si>
  <si>
    <t>Außenisolierung Beschichtung / Schutz</t>
  </si>
  <si>
    <t>SONSTIGES MAUERWERK/PFLASTER</t>
  </si>
  <si>
    <t>Terrassen</t>
  </si>
  <si>
    <t>Außentreppen</t>
  </si>
  <si>
    <t>Mauerwerksschornsteine</t>
  </si>
  <si>
    <t>Kamine/Herde</t>
  </si>
  <si>
    <t>Einfahrt</t>
  </si>
  <si>
    <t>Gehwege</t>
  </si>
  <si>
    <t>GROBE RAHMUNG</t>
  </si>
  <si>
    <t>Sill &amp; Seal</t>
  </si>
  <si>
    <t>Stahl-/Holztragbalken, Lolly-Säulen</t>
  </si>
  <si>
    <t>Floor Framing</t>
  </si>
  <si>
    <t>Außen- und Innenwände, raue Treppen</t>
  </si>
  <si>
    <t>Ummantelung, Subflooring</t>
  </si>
  <si>
    <t>Dachrahmen/Dachstuhl</t>
  </si>
  <si>
    <t>Subfascia</t>
  </si>
  <si>
    <t>Stahl-Framing-Steckverbinder</t>
  </si>
  <si>
    <t>Nägel, Schrauben, Befestigungen</t>
  </si>
  <si>
    <t>Vorbereitung für Gips, Trockenbau</t>
  </si>
  <si>
    <t>Rough Framing - Nur Arbeit</t>
  </si>
  <si>
    <t>Außen</t>
  </si>
  <si>
    <t>Außenschaumummantelung</t>
  </si>
  <si>
    <t>Wetterbarriere (Tyvek usw.)</t>
  </si>
  <si>
    <t>Membrance &amp; Flashing</t>
  </si>
  <si>
    <t>Vinyl- oder Composite-Siding</t>
  </si>
  <si>
    <t>Holz-Abstellgleis</t>
  </si>
  <si>
    <t>Ziegelfurnier</t>
  </si>
  <si>
    <t>Stone Veneer</t>
  </si>
  <si>
    <t>Stuck</t>
  </si>
  <si>
    <t>Fascia, Fries, Eckbretter, Wassertisch</t>
  </si>
  <si>
    <t>Soffit/Giable Vents</t>
  </si>
  <si>
    <t>Fenster-/Türverkleidung</t>
  </si>
  <si>
    <t>Andere Außenverkleidungen</t>
  </si>
  <si>
    <t>Außenfarbe, Stain, Caulk</t>
  </si>
  <si>
    <t>Exterieur, nur für Arbeit</t>
  </si>
  <si>
    <t>FENSTER/AUßENTÜREN</t>
  </si>
  <si>
    <t>Membrane &amp; Flashing</t>
  </si>
  <si>
    <t>Außentüren, vorgehängt</t>
  </si>
  <si>
    <t>Außentürplatten</t>
  </si>
  <si>
    <t>Außentürrahmen, Schweller</t>
  </si>
  <si>
    <t>Sidelights, Transoms</t>
  </si>
  <si>
    <t>Locksets, Knöpfe, Türhardware</t>
  </si>
  <si>
    <t>Terrassentüren: Schieben oder Scharnier</t>
  </si>
  <si>
    <t>Fenster</t>
  </si>
  <si>
    <t>Garagentore &amp; Öffner</t>
  </si>
  <si>
    <t>Sanitär</t>
  </si>
  <si>
    <t>Abfluss/Abfall/Entlüftung</t>
  </si>
  <si>
    <t>Wasserversorgung Rohrleitungen</t>
  </si>
  <si>
    <t>Gasleitung</t>
  </si>
  <si>
    <t>Wasseraufbereitung</t>
  </si>
  <si>
    <t>Warmwasserbereiter</t>
  </si>
  <si>
    <t>Armaturen: Toiletten, Wannen, Waschbecken, Duschen</t>
  </si>
  <si>
    <t>Armaturen, Mischventile, Duschköpfe</t>
  </si>
  <si>
    <t>Zur verfügung</t>
  </si>
  <si>
    <t>Elektrische</t>
  </si>
  <si>
    <t>Service, Panel, Unterpanels</t>
  </si>
  <si>
    <t>Raue Verkabelung</t>
  </si>
  <si>
    <t>Telefon, Kabel, Internetverkabelung</t>
  </si>
  <si>
    <t>Beleuchtungskörper</t>
  </si>
  <si>
    <t>Niederspannungs-Vorrichtungen/Transformatoren</t>
  </si>
  <si>
    <t>Außenbeleuchtung</t>
  </si>
  <si>
    <t>Geräte: Steckdosen, Schalter, Dimmer</t>
  </si>
  <si>
    <t>Lichtleitsystem</t>
  </si>
  <si>
    <t>Türklingel-System</t>
  </si>
  <si>
    <t>Rauch, CO2-Alarme</t>
  </si>
  <si>
    <t>Gegensprechanlage</t>
  </si>
  <si>
    <t>Sicherheitssystem</t>
  </si>
  <si>
    <t>Heimkino/Unterhaltung</t>
  </si>
  <si>
    <t>Hvac</t>
  </si>
  <si>
    <t>Ofen/Wärmepumpe</t>
  </si>
  <si>
    <t>Zentral-AC</t>
  </si>
  <si>
    <t>Air Handler</t>
  </si>
  <si>
    <t>Kanalarbeiten, Gitter, Register</t>
  </si>
  <si>
    <t>Luftfilter</t>
  </si>
  <si>
    <t>Kessel, Rohrleitungen</t>
  </si>
  <si>
    <t>Heizkörper</t>
  </si>
  <si>
    <t>Ganzhaus-Lüftung (HRV, ERV, Nur Abgase, Andere)</t>
  </si>
  <si>
    <t>HLK-Kontrollen</t>
  </si>
  <si>
    <t>Solares Warmwasser</t>
  </si>
  <si>
    <t>ISOLIERUNG &amp; LUFTVERSIEGELUNG</t>
  </si>
  <si>
    <t>Dach-/Dachdämmung</t>
  </si>
  <si>
    <t>Dach/Eave Baffles</t>
  </si>
  <si>
    <t>Wandhöhlendämmung</t>
  </si>
  <si>
    <t>Schaumstoff-Dämmung</t>
  </si>
  <si>
    <t>Sprühschaum-Isolierung</t>
  </si>
  <si>
    <t xml:space="preserve">Kellerdämmung </t>
  </si>
  <si>
    <t>Crawlspace-Isolierung</t>
  </si>
  <si>
    <t>Luftversiegelung</t>
  </si>
  <si>
    <t>Energiediagnostik (Blower Door, Infrarot)</t>
  </si>
  <si>
    <t>TROCKENBAU/GIPS</t>
  </si>
  <si>
    <t>Wände</t>
  </si>
  <si>
    <t>Decken, Soffits</t>
  </si>
  <si>
    <t>Dekorativer Gips</t>
  </si>
  <si>
    <t>Nur Trockenbauarbeit</t>
  </si>
  <si>
    <t>INNENAUSSTATTUNG</t>
  </si>
  <si>
    <t>Innentüren, vorgehängt</t>
  </si>
  <si>
    <t>Innentürplatten</t>
  </si>
  <si>
    <t>Innentürrahmen, Schwellenwerte</t>
  </si>
  <si>
    <t>Türknöpfe, Hardware</t>
  </si>
  <si>
    <t>Chair Rail, Andere</t>
  </si>
  <si>
    <t>Wainscotting, Paneling</t>
  </si>
  <si>
    <t>Eingebaute Regale, Schränke</t>
  </si>
  <si>
    <t>Schrankregale, Hardware</t>
  </si>
  <si>
    <t>Treppen, Geländer, Newels</t>
  </si>
  <si>
    <t>Innenmalerei, Färbung</t>
  </si>
  <si>
    <t>Holzböden</t>
  </si>
  <si>
    <t>Teppichboden</t>
  </si>
  <si>
    <t>Resiliente/Vinyl-Bodenbeläge</t>
  </si>
  <si>
    <t>Andere Bodenbeläge</t>
  </si>
  <si>
    <t>Akustik, Metall, dekorative Decken</t>
  </si>
  <si>
    <t>Nur Innenschreinerarbeit</t>
  </si>
  <si>
    <t>KÜCHE &amp; BAD</t>
  </si>
  <si>
    <t>Küchenschränke</t>
  </si>
  <si>
    <t>Badeschränke</t>
  </si>
  <si>
    <t>Schrank-Pulls, Hardware</t>
  </si>
  <si>
    <t>Arbeitsplatte, Backsplash</t>
  </si>
  <si>
    <t>Keramikfliese, Stein</t>
  </si>
  <si>
    <t>Erhöhte Tub-Plattform</t>
  </si>
  <si>
    <t>Wannengehäuse</t>
  </si>
  <si>
    <t>Duschkabine/Türen</t>
  </si>
  <si>
    <t>Medizinschränke</t>
  </si>
  <si>
    <t>Spiegel</t>
  </si>
  <si>
    <t>Handtuchbügel, Toilettenpapierhalter, Zubehör</t>
  </si>
  <si>
    <t>Nur K&amp;B-Arbeit</t>
  </si>
  <si>
    <t>VERANDEN &amp; DECKS</t>
  </si>
  <si>
    <t>Offene Veranda</t>
  </si>
  <si>
    <t>Bildschirm-Veranda</t>
  </si>
  <si>
    <t>Holz- oder Verbunddeck</t>
  </si>
  <si>
    <t>Fechten</t>
  </si>
  <si>
    <t>Andere Outdoor-Strukturen</t>
  </si>
  <si>
    <t>Geräte</t>
  </si>
  <si>
    <t>Kühlschrank</t>
  </si>
  <si>
    <t>Range, Cooktop</t>
  </si>
  <si>
    <t>Mikrowelle</t>
  </si>
  <si>
    <t>Range Hood</t>
  </si>
  <si>
    <t>Geschirrspüler</t>
  </si>
  <si>
    <t>Waschmaschine /Trockner</t>
  </si>
  <si>
    <t>Summe</t>
  </si>
  <si>
    <t>Status</t>
  </si>
  <si>
    <t>Barbetrag</t>
  </si>
  <si>
    <t>Finanzierter Betrag</t>
  </si>
  <si>
    <t>Gesamtzuteilungsgelder</t>
  </si>
  <si>
    <t>Bisher verwendete Mittel</t>
  </si>
  <si>
    <t>Verbleibende Mittel</t>
  </si>
  <si>
    <t>Artikel</t>
  </si>
  <si>
    <t>Datum</t>
  </si>
  <si>
    <t>Kategorie</t>
  </si>
  <si>
    <t>Memo</t>
  </si>
  <si>
    <t>Kosten</t>
  </si>
  <si>
    <t>Gleichgewicht</t>
  </si>
  <si>
    <t>Neue Schränke</t>
  </si>
  <si>
    <t>zwei-wöchentliche Einzahlung</t>
  </si>
  <si>
    <t>Schrankbeschichtung</t>
  </si>
  <si>
    <t>Schrankhardware</t>
  </si>
  <si>
    <t>Alte Schrankentfernung</t>
  </si>
  <si>
    <t xml:space="preserve">Artikel, Vorlagen oder Informationen, die Smartsheet auf der Website zur Verfügung stellt, sind nur als Referenz verfügbar. Obwohl wir bestrebt sind, die Informationen auf dem neuesten Stand zu halten und zu korrigieren, geben wir keine Zusicherungen oder Garantien jeglicher Art, weder ausdrücklich noch stillschweigend, über die Vollständigkeit, Genauigkeit, Zuverlässigkeit, Eignung oder Verfügbarkeit in Bezug auf die Website oder die auf der Website enthaltenen Informationen, Artikel, Vorlagen oder zugehörigen Grafiken. Jedes Vertrauen, das Sie auf solche Informationen legen,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</si>
</sst>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_(&quot;€&quot;* \(#,##0.00\);_(&quot;€&quot;* &quot;-&quot;??_);_(@_)"/>
    <numFmt numFmtId="165" formatCode="&quot;€&quot;#,##0.00_);[Red]\(&quot;€&quot;#,##0.00\)"/>
  </numFmts>
  <fonts count="14" x14ac:knownFonts="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4"/>
      <color theme="0"/>
      <name val="Calibri"/>
      <family val="2"/>
      <scheme val="minor"/>
    </font>
    <font>
      <b/>
      <sz val="14"/>
      <color theme="0"/>
      <name val="Calibri"/>
      <family val="2"/>
      <scheme val="minor"/>
    </font>
    <font>
      <u/>
      <sz val="12"/>
      <color theme="10"/>
      <name val="Calibri"/>
      <family val="2"/>
      <scheme val="minor"/>
    </font>
    <font>
      <u/>
      <sz val="12"/>
      <color theme="11"/>
      <name val="Calibri"/>
      <family val="2"/>
      <scheme val="minor"/>
    </font>
    <font>
      <b/>
      <sz val="16"/>
      <color theme="9" tint="-0.249977111117893"/>
      <name val="Calibri"/>
      <family val="2"/>
      <scheme val="minor"/>
    </font>
    <font>
      <b/>
      <sz val="12"/>
      <color theme="9" tint="-0.249977111117893"/>
      <name val="Calibri"/>
      <family val="2"/>
      <scheme val="minor"/>
    </font>
    <font>
      <i/>
      <sz val="12"/>
      <color theme="1"/>
      <name val="Calibri"/>
      <family val="2"/>
      <scheme val="minor"/>
    </font>
    <font>
      <b/>
      <sz val="22"/>
      <color theme="1" tint="0.499984740745262"/>
      <name val="Century Gothic"/>
      <family val="2"/>
    </font>
    <font>
      <sz val="12"/>
      <color theme="1"/>
      <name val="Arial"/>
      <family val="2"/>
    </font>
    <font>
      <sz val="22"/>
      <color rgb="FFFFFFFF"/>
      <name val="Calibri"/>
      <family val="2"/>
    </font>
  </fonts>
  <fills count="13">
    <fill>
      <patternFill patternType="none"/>
    </fill>
    <fill>
      <patternFill patternType="gray125"/>
    </fill>
    <fill>
      <patternFill patternType="solid">
        <fgColor theme="0"/>
        <bgColor indexed="64"/>
      </patternFill>
    </fill>
    <fill>
      <patternFill patternType="solid">
        <fgColor rgb="FFB8A444"/>
        <bgColor indexed="64"/>
      </patternFill>
    </fill>
    <fill>
      <patternFill patternType="solid">
        <fgColor theme="2"/>
        <bgColor indexed="64"/>
      </patternFill>
    </fill>
    <fill>
      <patternFill patternType="solid">
        <fgColor theme="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rgb="FF00BD32"/>
        <bgColor rgb="FF00BD32"/>
      </patternFill>
    </fill>
  </fills>
  <borders count="11">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hair">
        <color indexed="55"/>
      </left>
      <right style="hair">
        <color indexed="55"/>
      </right>
      <top style="hair">
        <color indexed="55"/>
      </top>
      <bottom style="hair">
        <color indexed="55"/>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ck">
        <color theme="0" tint="-0.34998626667073579"/>
      </left>
      <right/>
      <top/>
      <bottom/>
      <diagonal/>
    </border>
  </borders>
  <cellStyleXfs count="5">
    <xf numFmtId="0" fontId="0" fillId="0" borderId="0"/>
    <xf numFmtId="44" fontId="2" fillId="0" borderId="0"/>
    <xf numFmtId="0" fontId="6" fillId="0" borderId="0"/>
    <xf numFmtId="0" fontId="7" fillId="0" borderId="0"/>
    <xf numFmtId="0" fontId="7" fillId="0" borderId="0"/>
  </cellStyleXfs>
  <cellXfs count="54">
    <xf numFmtId="0" fontId="0" fillId="0" borderId="0" xfId="0"/>
    <xf numFmtId="0" fontId="0" fillId="2" borderId="0" xfId="0" applyFill="1"/>
    <xf numFmtId="0" fontId="4" fillId="3" borderId="0" xfId="0" applyFont="1" applyFill="1" applyAlignment="1">
      <alignment horizontal="left" vertical="top"/>
    </xf>
    <xf numFmtId="0" fontId="3" fillId="2" borderId="0" xfId="0" applyFont="1" applyFill="1"/>
    <xf numFmtId="0" fontId="4" fillId="5" borderId="0" xfId="0" applyFont="1" applyFill="1" applyAlignment="1">
      <alignment horizontal="left" vertical="top"/>
    </xf>
    <xf numFmtId="0" fontId="4" fillId="0" borderId="0" xfId="0" applyFont="1" applyAlignment="1">
      <alignment horizontal="left" vertical="top"/>
    </xf>
    <xf numFmtId="0" fontId="3" fillId="6" borderId="0" xfId="0" applyFont="1" applyFill="1"/>
    <xf numFmtId="0" fontId="0" fillId="6" borderId="0" xfId="0" applyFill="1"/>
    <xf numFmtId="0" fontId="0" fillId="8" borderId="4" xfId="1" applyNumberFormat="1" applyFont="1" applyFill="1" applyBorder="1"/>
    <xf numFmtId="0" fontId="5" fillId="11" borderId="0" xfId="0" applyFont="1" applyFill="1"/>
    <xf numFmtId="0" fontId="0" fillId="9" borderId="8" xfId="0" applyFill="1" applyBorder="1"/>
    <xf numFmtId="0" fontId="0" fillId="8" borderId="0" xfId="1" applyNumberFormat="1" applyFont="1" applyFill="1"/>
    <xf numFmtId="0" fontId="0" fillId="6" borderId="0" xfId="0" applyFill="1" applyAlignment="1">
      <alignment wrapText="1"/>
    </xf>
    <xf numFmtId="0" fontId="4" fillId="5" borderId="0" xfId="0" applyFont="1" applyFill="1" applyAlignment="1">
      <alignment horizontal="left" vertical="top" wrapText="1"/>
    </xf>
    <xf numFmtId="0" fontId="6" fillId="2" borderId="0" xfId="2" applyFill="1" applyAlignment="1">
      <alignment horizontal="right"/>
    </xf>
    <xf numFmtId="0" fontId="8" fillId="2" borderId="9" xfId="0" applyFont="1" applyFill="1" applyBorder="1"/>
    <xf numFmtId="0" fontId="0" fillId="2" borderId="9" xfId="0" applyFill="1" applyBorder="1"/>
    <xf numFmtId="0" fontId="0" fillId="0" borderId="5" xfId="0" applyBorder="1"/>
    <xf numFmtId="14" fontId="0" fillId="0" borderId="5" xfId="0" applyNumberFormat="1" applyBorder="1"/>
    <xf numFmtId="0" fontId="10" fillId="0" borderId="5" xfId="0" applyFont="1" applyBorder="1"/>
    <xf numFmtId="0" fontId="10" fillId="2" borderId="0" xfId="0" applyFont="1" applyFill="1"/>
    <xf numFmtId="0" fontId="11" fillId="2" borderId="0" xfId="0" applyFont="1" applyFill="1" applyAlignment="1">
      <alignment vertical="center"/>
    </xf>
    <xf numFmtId="0" fontId="12" fillId="0" borderId="10" xfId="0" applyFont="1" applyBorder="1" applyAlignment="1">
      <alignment horizontal="left" vertical="center" wrapText="1" indent="2"/>
    </xf>
    <xf numFmtId="0" fontId="1" fillId="0" borderId="0" xfId="0" applyFont="1"/>
    <xf numFmtId="0" fontId="3" fillId="7" borderId="0" xfId="0" applyFont="1" applyFill="1" applyAlignment="1">
      <alignment horizontal="center" vertical="center" textRotation="255"/>
    </xf>
    <xf numFmtId="0" fontId="0" fillId="0" borderId="0" xfId="0"/>
    <xf numFmtId="164" fontId="0" fillId="4" borderId="1" xfId="1" applyNumberFormat="1" applyFont="1" applyFill="1" applyBorder="1"/>
    <xf numFmtId="164" fontId="0" fillId="4" borderId="2" xfId="1" applyNumberFormat="1" applyFont="1" applyFill="1" applyBorder="1"/>
    <xf numFmtId="164" fontId="0" fillId="4" borderId="3" xfId="1" applyNumberFormat="1" applyFont="1" applyFill="1" applyBorder="1"/>
    <xf numFmtId="164" fontId="3" fillId="2" borderId="0" xfId="0" applyNumberFormat="1" applyFont="1" applyFill="1"/>
    <xf numFmtId="164" fontId="0" fillId="8" borderId="4" xfId="1" applyNumberFormat="1" applyFont="1" applyFill="1" applyBorder="1"/>
    <xf numFmtId="164" fontId="0" fillId="2" borderId="4" xfId="1" applyNumberFormat="1" applyFont="1" applyFill="1" applyBorder="1"/>
    <xf numFmtId="164" fontId="0" fillId="6" borderId="0" xfId="0" applyNumberFormat="1" applyFill="1"/>
    <xf numFmtId="164" fontId="0" fillId="9" borderId="0" xfId="1" applyNumberFormat="1" applyFont="1" applyFill="1"/>
    <xf numFmtId="164" fontId="0" fillId="6" borderId="0" xfId="1" applyNumberFormat="1" applyFont="1" applyFill="1"/>
    <xf numFmtId="164" fontId="0" fillId="10" borderId="0" xfId="0" applyNumberFormat="1" applyFill="1"/>
    <xf numFmtId="164" fontId="0" fillId="8" borderId="0" xfId="1" applyNumberFormat="1" applyFont="1" applyFill="1"/>
    <xf numFmtId="164" fontId="0" fillId="2" borderId="0" xfId="1" applyNumberFormat="1" applyFont="1" applyFill="1"/>
    <xf numFmtId="164" fontId="5" fillId="11" borderId="0" xfId="1" applyNumberFormat="1" applyFont="1" applyFill="1"/>
    <xf numFmtId="44" fontId="0" fillId="0" borderId="0" xfId="1" applyFont="1"/>
    <xf numFmtId="164" fontId="4" fillId="3" borderId="0" xfId="1" applyNumberFormat="1" applyFont="1" applyFill="1" applyAlignment="1">
      <alignment horizontal="left" vertical="top"/>
    </xf>
    <xf numFmtId="165" fontId="0" fillId="0" borderId="5" xfId="0" applyNumberFormat="1" applyBorder="1"/>
    <xf numFmtId="164" fontId="0" fillId="0" borderId="5" xfId="1" applyNumberFormat="1" applyFont="1" applyBorder="1"/>
    <xf numFmtId="164" fontId="0" fillId="4" borderId="5" xfId="1" applyNumberFormat="1" applyFont="1" applyFill="1" applyBorder="1"/>
    <xf numFmtId="0" fontId="13" fillId="12" borderId="0" xfId="2" applyFont="1" applyFill="1" applyAlignment="1">
      <alignment horizontal="center" vertical="center"/>
    </xf>
    <xf numFmtId="0" fontId="0" fillId="0" borderId="2" xfId="0" applyBorder="1"/>
    <xf numFmtId="0" fontId="0" fillId="9" borderId="6" xfId="0" applyFill="1" applyBorder="1" applyAlignment="1">
      <alignment horizontal="center"/>
    </xf>
    <xf numFmtId="0" fontId="0" fillId="0" borderId="7" xfId="0" applyBorder="1"/>
    <xf numFmtId="0" fontId="0" fillId="9" borderId="7" xfId="0" applyFill="1" applyBorder="1" applyAlignment="1">
      <alignment horizontal="center"/>
    </xf>
    <xf numFmtId="0" fontId="3" fillId="7" borderId="0" xfId="0" applyFont="1" applyFill="1" applyAlignment="1">
      <alignment horizontal="center" vertical="center" textRotation="255"/>
    </xf>
    <xf numFmtId="0" fontId="0" fillId="0" borderId="0" xfId="0"/>
    <xf numFmtId="164" fontId="9" fillId="2" borderId="7" xfId="0" applyNumberFormat="1" applyFont="1" applyFill="1" applyBorder="1" applyAlignment="1">
      <alignment horizontal="center"/>
    </xf>
    <xf numFmtId="44" fontId="0" fillId="0" borderId="0" xfId="1" applyFont="1"/>
    <xf numFmtId="164" fontId="0" fillId="2" borderId="7" xfId="1" applyNumberFormat="1" applyFont="1" applyFill="1" applyBorder="1" applyAlignment="1">
      <alignment horizontal="right"/>
    </xf>
  </cellXfs>
  <cellStyles count="5">
    <cellStyle name="Currency" xfId="1" builtinId="4"/>
    <cellStyle name="Followed Hyperlink" xfId="3" builtinId="9" hidden="1"/>
    <cellStyle name="Hyperlink" xfId="2" builtinId="8"/>
    <cellStyle name="Normal" xfId="0" builtinId="0"/>
    <cellStyle name="Normal 2" xfId="4" xr:uid="{00000000-0005-0000-0000-000004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222222222222199E-2"/>
          <c:y val="0"/>
          <c:w val="0.97777777777777797"/>
          <c:h val="1"/>
        </c:manualLayout>
      </c:layout>
      <c:barChart>
        <c:barDir val="bar"/>
        <c:grouping val="clustered"/>
        <c:varyColors val="0"/>
        <c:ser>
          <c:idx val="0"/>
          <c:order val="0"/>
          <c:tx>
            <c:strRef>
              <c:f>Transaktionsverlauf!$A$7</c:f>
              <c:strCache>
                <c:ptCount val="1"/>
                <c:pt idx="0">
                  <c:v>Gesamtzuteilungsgelder</c:v>
                </c:pt>
              </c:strCache>
            </c:strRef>
          </c:tx>
          <c:spPr>
            <a:ln>
              <a:prstDash val="solid"/>
            </a:ln>
          </c:spPr>
          <c:invertIfNegative val="0"/>
          <c:dPt>
            <c:idx val="0"/>
            <c:invertIfNegative val="0"/>
            <c:bubble3D val="0"/>
            <c:spPr>
              <a:noFill/>
              <a:ln w="19050" cmpd="sng">
                <a:solidFill>
                  <a:schemeClr val="accent6">
                    <a:lumMod val="50000"/>
                  </a:schemeClr>
                </a:solidFill>
                <a:prstDash val="solid"/>
              </a:ln>
            </c:spPr>
            <c:extLst>
              <c:ext xmlns:c16="http://schemas.microsoft.com/office/drawing/2014/chart" uri="{C3380CC4-5D6E-409C-BE32-E72D297353CC}">
                <c16:uniqueId val="{00000001-34E1-A642-9B42-3A8E13F30366}"/>
              </c:ext>
            </c:extLst>
          </c:dPt>
          <c:val>
            <c:numRef>
              <c:f>Transaktionsverlauf!$B$7:$C$7</c:f>
              <c:numCache>
                <c:formatCode>General</c:formatCode>
                <c:ptCount val="2"/>
                <c:pt idx="0" formatCode="_(&quot;€&quot;* #,##0.00_);_(&quot;€&quot;* \(#,##0.00\);_(&quot;€&quot;* &quot;-&quot;??_);_(@_)">
                  <c:v>12000</c:v>
                </c:pt>
              </c:numCache>
            </c:numRef>
          </c:val>
          <c:extLst>
            <c:ext xmlns:c16="http://schemas.microsoft.com/office/drawing/2014/chart" uri="{C3380CC4-5D6E-409C-BE32-E72D297353CC}">
              <c16:uniqueId val="{00000002-34E1-A642-9B42-3A8E13F30366}"/>
            </c:ext>
          </c:extLst>
        </c:ser>
        <c:ser>
          <c:idx val="1"/>
          <c:order val="1"/>
          <c:tx>
            <c:strRef>
              <c:f>Transaktionsverlauf!$A$8</c:f>
              <c:strCache>
                <c:ptCount val="1"/>
                <c:pt idx="0">
                  <c:v>Bisher verwendete Mittel</c:v>
                </c:pt>
              </c:strCache>
            </c:strRef>
          </c:tx>
          <c:spPr>
            <a:ln>
              <a:prstDash val="solid"/>
            </a:ln>
          </c:spPr>
          <c:invertIfNegative val="0"/>
          <c:dLbls>
            <c:spPr>
              <a:noFill/>
              <a:ln>
                <a:noFill/>
                <a:prstDash val="solid"/>
              </a:ln>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Transaktionsverlauf!$B$8:$C$8</c:f>
              <c:numCache>
                <c:formatCode>General</c:formatCode>
                <c:ptCount val="2"/>
                <c:pt idx="0" formatCode="_(&quot;€&quot;* #,##0.00_);_(&quot;€&quot;* \(#,##0.00\);_(&quot;€&quot;* &quot;-&quot;??_);_(@_)">
                  <c:v>337.56</c:v>
                </c:pt>
              </c:numCache>
            </c:numRef>
          </c:val>
          <c:extLst>
            <c:ext xmlns:c16="http://schemas.microsoft.com/office/drawing/2014/chart" uri="{C3380CC4-5D6E-409C-BE32-E72D297353CC}">
              <c16:uniqueId val="{00000003-34E1-A642-9B42-3A8E13F30366}"/>
            </c:ext>
          </c:extLst>
        </c:ser>
        <c:dLbls>
          <c:showLegendKey val="0"/>
          <c:showVal val="0"/>
          <c:showCatName val="0"/>
          <c:showSerName val="0"/>
          <c:showPercent val="0"/>
          <c:showBubbleSize val="0"/>
        </c:dLbls>
        <c:gapWidth val="75"/>
        <c:overlap val="100"/>
        <c:axId val="981333872"/>
        <c:axId val="-2071652240"/>
      </c:barChart>
      <c:catAx>
        <c:axId val="981333872"/>
        <c:scaling>
          <c:orientation val="minMax"/>
        </c:scaling>
        <c:delete val="1"/>
        <c:axPos val="l"/>
        <c:majorTickMark val="none"/>
        <c:minorTickMark val="none"/>
        <c:tickLblPos val="nextTo"/>
        <c:crossAx val="-2071652240"/>
        <c:crosses val="autoZero"/>
        <c:auto val="1"/>
        <c:lblAlgn val="ctr"/>
        <c:lblOffset val="100"/>
        <c:noMultiLvlLbl val="0"/>
      </c:catAx>
      <c:valAx>
        <c:axId val="-2071652240"/>
        <c:scaling>
          <c:orientation val="minMax"/>
        </c:scaling>
        <c:delete val="1"/>
        <c:axPos val="b"/>
        <c:numFmt formatCode="_(&quot;€&quot;* #,##0.00_);_(&quot;€&quot;* \(#,##0.00\);_(&quot;€&quot;* &quot;-&quot;??_);_(@_)" sourceLinked="1"/>
        <c:majorTickMark val="none"/>
        <c:minorTickMark val="none"/>
        <c:tickLblPos val="nextTo"/>
        <c:crossAx val="98133387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196850</xdr:colOff>
      <xdr:row>2</xdr:row>
      <xdr:rowOff>57150</xdr:rowOff>
    </xdr:from>
    <xdr:to>
      <xdr:col>7</xdr:col>
      <xdr:colOff>260350</xdr:colOff>
      <xdr:row>8</xdr:row>
      <xdr:rowOff>57150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13"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18"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3"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7"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12"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17"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2"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16"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1"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6"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11"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5"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15"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10"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19"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4"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9"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 Id="rId14" Type="http://schemas.openxmlformats.org/officeDocument/2006/relationships/hyperlink" Target="https://de.smartsheet.com/try-it?trp=47015&amp;utm_language=DE&amp;utm_source=integrated+content&amp;utm_campaign=/excel-construction-project-management-templates&amp;utm_medium=ic+construction+budget+47015+de&amp;lpa=ic+construction+budget+47015+de&amp;lx=jazGWVt6qlFVesJIxmZmq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83"/>
  <sheetViews>
    <sheetView showGridLines="0" tabSelected="1" workbookViewId="0">
      <selection activeCell="J280" sqref="J280"/>
    </sheetView>
  </sheetViews>
  <sheetFormatPr baseColWidth="10" defaultColWidth="10.6640625" defaultRowHeight="16" x14ac:dyDescent="0.2"/>
  <cols>
    <col min="1" max="1" width="3" style="25" customWidth="1"/>
    <col min="2" max="2" width="40.5" style="25" bestFit="1" customWidth="1"/>
    <col min="3" max="3" width="32.6640625" style="25" customWidth="1"/>
    <col min="8" max="8" width="14" style="25" customWidth="1"/>
    <col min="9" max="9" width="13.33203125" style="25" bestFit="1" customWidth="1"/>
    <col min="10" max="10" width="14.1640625" style="25" customWidth="1"/>
    <col min="11" max="11" width="14.1640625" style="25" bestFit="1" customWidth="1"/>
    <col min="12" max="12" width="11.83203125" style="25" customWidth="1"/>
    <col min="13" max="13" width="3" style="25" customWidth="1"/>
  </cols>
  <sheetData>
    <row r="1" spans="2:48" ht="50" customHeight="1" x14ac:dyDescent="0.2"/>
    <row r="2" spans="2:48" ht="37" customHeight="1" x14ac:dyDescent="0.2">
      <c r="B2" s="21"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2:48"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2:48" x14ac:dyDescent="0.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2:48" ht="19" customHeight="1" x14ac:dyDescent="0.2">
      <c r="B5" s="1"/>
      <c r="C5" s="1"/>
      <c r="D5" s="1"/>
      <c r="E5" s="1"/>
      <c r="F5" s="1"/>
      <c r="G5" s="1"/>
      <c r="H5" s="1"/>
      <c r="I5" s="2" t="s">
        <v>1</v>
      </c>
      <c r="J5" s="2" t="s">
        <v>2</v>
      </c>
      <c r="K5" s="2" t="s">
        <v>3</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2:48" x14ac:dyDescent="0.2">
      <c r="B6" s="1"/>
      <c r="C6" s="1"/>
      <c r="D6" s="1"/>
      <c r="E6" s="1"/>
      <c r="F6" s="1"/>
      <c r="G6" s="1"/>
      <c r="H6" s="1"/>
      <c r="I6" s="26">
        <f>I269</f>
        <v>13600</v>
      </c>
      <c r="J6" s="27">
        <f>J269</f>
        <v>12800</v>
      </c>
      <c r="K6" s="28">
        <f>I6-J6</f>
        <v>800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2:48" x14ac:dyDescent="0.2">
      <c r="B7" s="3"/>
      <c r="C7" s="3"/>
      <c r="D7" s="3"/>
      <c r="E7" s="3"/>
      <c r="F7" s="3"/>
      <c r="G7" s="3"/>
      <c r="H7" s="3"/>
      <c r="I7" s="1"/>
      <c r="J7" s="2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2:48" x14ac:dyDescent="0.2">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2:48" x14ac:dyDescent="0.2">
      <c r="B9" s="1"/>
      <c r="C9" s="1"/>
      <c r="D9" s="1"/>
      <c r="E9" s="1"/>
      <c r="F9" s="1"/>
      <c r="G9" s="1"/>
      <c r="H9" s="1"/>
      <c r="I9" s="1"/>
      <c r="J9" s="1"/>
      <c r="K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2:48" ht="19" customHeight="1" x14ac:dyDescent="0.2">
      <c r="B10" s="1"/>
      <c r="C10" s="1"/>
      <c r="D10" s="46" t="s">
        <v>4</v>
      </c>
      <c r="E10" s="47"/>
      <c r="F10" s="48" t="s">
        <v>5</v>
      </c>
      <c r="G10" s="47"/>
      <c r="H10" s="10" t="s">
        <v>6</v>
      </c>
      <c r="I10" s="2" t="s">
        <v>1</v>
      </c>
      <c r="J10" s="2" t="s">
        <v>2</v>
      </c>
      <c r="K10" s="2" t="s">
        <v>3</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2:48" ht="57" customHeight="1" x14ac:dyDescent="0.2">
      <c r="B11" s="4" t="s">
        <v>7</v>
      </c>
      <c r="C11" s="13" t="s">
        <v>8</v>
      </c>
      <c r="D11" s="4" t="s">
        <v>9</v>
      </c>
      <c r="E11" s="4" t="s">
        <v>10</v>
      </c>
      <c r="F11" s="4" t="s">
        <v>11</v>
      </c>
      <c r="G11" s="4" t="s">
        <v>12</v>
      </c>
      <c r="H11" s="4"/>
      <c r="I11" s="4"/>
      <c r="J11" s="4"/>
      <c r="K11" s="4"/>
      <c r="L11" s="5"/>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2:48" x14ac:dyDescent="0.2">
      <c r="B12" s="6" t="s">
        <v>13</v>
      </c>
      <c r="C12" s="6"/>
      <c r="D12" s="6"/>
      <c r="E12" s="6"/>
      <c r="F12" s="6"/>
      <c r="G12" s="6"/>
      <c r="H12" s="6"/>
      <c r="I12" s="7"/>
      <c r="J12" s="7"/>
      <c r="K12" s="7"/>
      <c r="L12" s="49"/>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2:48" x14ac:dyDescent="0.2">
      <c r="B13" s="7" t="s">
        <v>14</v>
      </c>
      <c r="C13" s="7"/>
      <c r="D13" s="8">
        <v>10</v>
      </c>
      <c r="E13" s="30">
        <v>15</v>
      </c>
      <c r="F13" s="8">
        <v>50</v>
      </c>
      <c r="G13" s="30">
        <v>10</v>
      </c>
      <c r="H13" s="30">
        <v>200</v>
      </c>
      <c r="I13" s="31">
        <f t="shared" ref="I13:I22" si="0">D13*E13+F13*G13+H13</f>
        <v>850</v>
      </c>
      <c r="J13" s="31">
        <v>800</v>
      </c>
      <c r="K13" s="32">
        <f t="shared" ref="K13:K22" si="1">J13-I13</f>
        <v>-50</v>
      </c>
      <c r="L13" s="50"/>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2:48" x14ac:dyDescent="0.2">
      <c r="B14" s="7" t="s">
        <v>15</v>
      </c>
      <c r="C14" s="7"/>
      <c r="D14" s="8"/>
      <c r="E14" s="30"/>
      <c r="F14" s="8"/>
      <c r="G14" s="30"/>
      <c r="H14" s="30"/>
      <c r="I14" s="31">
        <f t="shared" si="0"/>
        <v>0</v>
      </c>
      <c r="J14" s="31"/>
      <c r="K14" s="32">
        <f t="shared" si="1"/>
        <v>0</v>
      </c>
      <c r="L14" s="50"/>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2:48" ht="15" customHeight="1" x14ac:dyDescent="0.2">
      <c r="B15" s="12" t="s">
        <v>16</v>
      </c>
      <c r="C15" s="7"/>
      <c r="D15" s="8"/>
      <c r="E15" s="30"/>
      <c r="F15" s="8"/>
      <c r="G15" s="30"/>
      <c r="H15" s="30"/>
      <c r="I15" s="31">
        <f t="shared" si="0"/>
        <v>0</v>
      </c>
      <c r="J15" s="31"/>
      <c r="K15" s="32">
        <f t="shared" si="1"/>
        <v>0</v>
      </c>
      <c r="L15" s="50"/>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2:48" x14ac:dyDescent="0.2">
      <c r="B16" s="7" t="s">
        <v>17</v>
      </c>
      <c r="C16" s="7"/>
      <c r="D16" s="8"/>
      <c r="E16" s="30"/>
      <c r="F16" s="8"/>
      <c r="G16" s="30"/>
      <c r="H16" s="30"/>
      <c r="I16" s="31">
        <f t="shared" si="0"/>
        <v>0</v>
      </c>
      <c r="J16" s="31"/>
      <c r="K16" s="32">
        <f t="shared" si="1"/>
        <v>0</v>
      </c>
      <c r="L16" s="50"/>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2:48" x14ac:dyDescent="0.2">
      <c r="B17" s="7" t="s">
        <v>18</v>
      </c>
      <c r="C17" s="7"/>
      <c r="D17" s="8"/>
      <c r="E17" s="30"/>
      <c r="F17" s="8"/>
      <c r="G17" s="30"/>
      <c r="H17" s="30"/>
      <c r="I17" s="31">
        <f t="shared" si="0"/>
        <v>0</v>
      </c>
      <c r="J17" s="31"/>
      <c r="K17" s="32">
        <f t="shared" si="1"/>
        <v>0</v>
      </c>
      <c r="L17" s="50"/>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2:48" x14ac:dyDescent="0.2">
      <c r="B18" s="7" t="s">
        <v>19</v>
      </c>
      <c r="C18" s="7"/>
      <c r="D18" s="8"/>
      <c r="E18" s="30"/>
      <c r="F18" s="8"/>
      <c r="G18" s="30"/>
      <c r="H18" s="30"/>
      <c r="I18" s="31">
        <f t="shared" si="0"/>
        <v>0</v>
      </c>
      <c r="J18" s="31"/>
      <c r="K18" s="32">
        <f t="shared" si="1"/>
        <v>0</v>
      </c>
      <c r="L18" s="50"/>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2:48" x14ac:dyDescent="0.2">
      <c r="B19" s="7" t="s">
        <v>20</v>
      </c>
      <c r="C19" s="7"/>
      <c r="D19" s="8"/>
      <c r="E19" s="30"/>
      <c r="F19" s="8"/>
      <c r="G19" s="30"/>
      <c r="H19" s="30"/>
      <c r="I19" s="31">
        <f t="shared" si="0"/>
        <v>0</v>
      </c>
      <c r="J19" s="31"/>
      <c r="K19" s="32">
        <f t="shared" si="1"/>
        <v>0</v>
      </c>
      <c r="L19" s="50"/>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2:48" x14ac:dyDescent="0.2">
      <c r="B20" s="7" t="s">
        <v>21</v>
      </c>
      <c r="C20" s="7"/>
      <c r="D20" s="8"/>
      <c r="E20" s="30"/>
      <c r="F20" s="8"/>
      <c r="G20" s="30"/>
      <c r="H20" s="30"/>
      <c r="I20" s="31">
        <f t="shared" si="0"/>
        <v>0</v>
      </c>
      <c r="J20" s="31"/>
      <c r="K20" s="32">
        <f t="shared" si="1"/>
        <v>0</v>
      </c>
      <c r="L20" s="50"/>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2:48" x14ac:dyDescent="0.2">
      <c r="B21" s="7" t="s">
        <v>22</v>
      </c>
      <c r="C21" s="7"/>
      <c r="D21" s="8"/>
      <c r="E21" s="30"/>
      <c r="F21" s="8"/>
      <c r="G21" s="30"/>
      <c r="H21" s="30"/>
      <c r="I21" s="31">
        <f t="shared" si="0"/>
        <v>0</v>
      </c>
      <c r="J21" s="31"/>
      <c r="K21" s="32">
        <f t="shared" si="1"/>
        <v>0</v>
      </c>
      <c r="L21" s="50"/>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2:48" x14ac:dyDescent="0.2">
      <c r="B22" s="7" t="s">
        <v>23</v>
      </c>
      <c r="C22" s="7"/>
      <c r="D22" s="8"/>
      <c r="E22" s="30"/>
      <c r="F22" s="8"/>
      <c r="G22" s="30"/>
      <c r="H22" s="30"/>
      <c r="I22" s="31">
        <f t="shared" si="0"/>
        <v>0</v>
      </c>
      <c r="J22" s="31"/>
      <c r="K22" s="32">
        <f t="shared" si="1"/>
        <v>0</v>
      </c>
      <c r="L22" s="50"/>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2:48" x14ac:dyDescent="0.2">
      <c r="B23" s="7"/>
      <c r="C23" s="7"/>
      <c r="D23" s="7"/>
      <c r="E23" s="7"/>
      <c r="F23" s="7"/>
      <c r="G23" s="7"/>
      <c r="H23" s="7"/>
      <c r="I23" s="33">
        <f>SUM(I13:I17)</f>
        <v>850</v>
      </c>
      <c r="J23" s="33">
        <f>SUM(J13:J17)</f>
        <v>800</v>
      </c>
      <c r="K23" s="32"/>
      <c r="L23" s="50"/>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2:48" x14ac:dyDescent="0.2">
      <c r="B24" s="6" t="s">
        <v>24</v>
      </c>
      <c r="C24" s="6"/>
      <c r="D24" s="6"/>
      <c r="E24" s="6"/>
      <c r="F24" s="6"/>
      <c r="G24" s="6"/>
      <c r="H24" s="6"/>
      <c r="I24" s="34"/>
      <c r="J24" s="34"/>
      <c r="K24" s="32"/>
      <c r="L24" s="50"/>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2:48" x14ac:dyDescent="0.2">
      <c r="B25" s="7" t="s">
        <v>25</v>
      </c>
      <c r="C25" s="7"/>
      <c r="D25" s="8"/>
      <c r="E25" s="30"/>
      <c r="F25" s="8"/>
      <c r="G25" s="30"/>
      <c r="H25" s="30"/>
      <c r="I25" s="31">
        <f t="shared" ref="I25:I38" si="2">D25*E25+F25*G25+H25</f>
        <v>0</v>
      </c>
      <c r="J25" s="31"/>
      <c r="K25" s="32">
        <f t="shared" ref="K25:K38" si="3">J25-I25</f>
        <v>0</v>
      </c>
      <c r="L25" s="50"/>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2:48" x14ac:dyDescent="0.2">
      <c r="B26" s="7" t="s">
        <v>26</v>
      </c>
      <c r="C26" s="7"/>
      <c r="D26" s="30"/>
      <c r="E26" s="30"/>
      <c r="F26" s="30"/>
      <c r="G26" s="30"/>
      <c r="H26" s="30"/>
      <c r="I26" s="31">
        <f t="shared" si="2"/>
        <v>0</v>
      </c>
      <c r="J26" s="31"/>
      <c r="K26" s="32">
        <f t="shared" si="3"/>
        <v>0</v>
      </c>
      <c r="L26" s="50"/>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2:48" x14ac:dyDescent="0.2">
      <c r="B27" s="7" t="s">
        <v>27</v>
      </c>
      <c r="C27" s="7"/>
      <c r="D27" s="30"/>
      <c r="E27" s="30"/>
      <c r="F27" s="30"/>
      <c r="G27" s="30"/>
      <c r="H27" s="30"/>
      <c r="I27" s="31">
        <f t="shared" si="2"/>
        <v>0</v>
      </c>
      <c r="J27" s="31"/>
      <c r="K27" s="32">
        <f t="shared" si="3"/>
        <v>0</v>
      </c>
      <c r="L27" s="50"/>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2:48" x14ac:dyDescent="0.2">
      <c r="B28" s="7" t="s">
        <v>28</v>
      </c>
      <c r="C28" s="7"/>
      <c r="D28" s="30"/>
      <c r="E28" s="30"/>
      <c r="F28" s="30"/>
      <c r="G28" s="30"/>
      <c r="H28" s="30"/>
      <c r="I28" s="31">
        <f t="shared" si="2"/>
        <v>0</v>
      </c>
      <c r="J28" s="31"/>
      <c r="K28" s="32">
        <f t="shared" si="3"/>
        <v>0</v>
      </c>
      <c r="L28" s="50"/>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2:48" x14ac:dyDescent="0.2">
      <c r="B29" s="7" t="s">
        <v>29</v>
      </c>
      <c r="C29" s="7"/>
      <c r="D29" s="30"/>
      <c r="E29" s="30"/>
      <c r="F29" s="30"/>
      <c r="G29" s="30"/>
      <c r="H29" s="30"/>
      <c r="I29" s="31">
        <f t="shared" si="2"/>
        <v>0</v>
      </c>
      <c r="J29" s="31"/>
      <c r="K29" s="32">
        <f t="shared" si="3"/>
        <v>0</v>
      </c>
      <c r="L29" s="50"/>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2:48" x14ac:dyDescent="0.2">
      <c r="B30" s="7" t="s">
        <v>30</v>
      </c>
      <c r="C30" s="7"/>
      <c r="D30" s="30"/>
      <c r="E30" s="30"/>
      <c r="F30" s="30"/>
      <c r="G30" s="30"/>
      <c r="H30" s="30"/>
      <c r="I30" s="31">
        <f t="shared" si="2"/>
        <v>0</v>
      </c>
      <c r="J30" s="31"/>
      <c r="K30" s="32">
        <f t="shared" si="3"/>
        <v>0</v>
      </c>
      <c r="L30" s="24"/>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2:48" x14ac:dyDescent="0.2">
      <c r="B31" s="7" t="s">
        <v>31</v>
      </c>
      <c r="C31" s="7"/>
      <c r="D31" s="30"/>
      <c r="E31" s="30"/>
      <c r="F31" s="30"/>
      <c r="G31" s="30"/>
      <c r="H31" s="30"/>
      <c r="I31" s="31">
        <f t="shared" si="2"/>
        <v>0</v>
      </c>
      <c r="J31" s="31"/>
      <c r="K31" s="32">
        <f t="shared" si="3"/>
        <v>0</v>
      </c>
      <c r="L31" s="24"/>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2:48" x14ac:dyDescent="0.2">
      <c r="B32" s="7" t="s">
        <v>32</v>
      </c>
      <c r="C32" s="7"/>
      <c r="D32" s="30"/>
      <c r="E32" s="30"/>
      <c r="F32" s="30"/>
      <c r="G32" s="30"/>
      <c r="H32" s="30"/>
      <c r="I32" s="31">
        <f t="shared" si="2"/>
        <v>0</v>
      </c>
      <c r="J32" s="31"/>
      <c r="K32" s="32">
        <f t="shared" si="3"/>
        <v>0</v>
      </c>
      <c r="L32" s="24"/>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2:48" x14ac:dyDescent="0.2">
      <c r="B33" s="7" t="s">
        <v>33</v>
      </c>
      <c r="C33" s="7"/>
      <c r="D33" s="30"/>
      <c r="E33" s="30"/>
      <c r="F33" s="30"/>
      <c r="G33" s="30"/>
      <c r="H33" s="30"/>
      <c r="I33" s="31">
        <f t="shared" si="2"/>
        <v>0</v>
      </c>
      <c r="J33" s="31"/>
      <c r="K33" s="32">
        <f t="shared" si="3"/>
        <v>0</v>
      </c>
      <c r="L33" s="24"/>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2:48" x14ac:dyDescent="0.2">
      <c r="B34" s="7" t="s">
        <v>34</v>
      </c>
      <c r="C34" s="7"/>
      <c r="D34" s="30"/>
      <c r="E34" s="30"/>
      <c r="F34" s="30"/>
      <c r="G34" s="30"/>
      <c r="H34" s="30"/>
      <c r="I34" s="31">
        <f t="shared" si="2"/>
        <v>0</v>
      </c>
      <c r="J34" s="31"/>
      <c r="K34" s="32">
        <f t="shared" si="3"/>
        <v>0</v>
      </c>
      <c r="L34" s="24"/>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2:48" x14ac:dyDescent="0.2">
      <c r="B35" s="7" t="s">
        <v>35</v>
      </c>
      <c r="C35" s="7"/>
      <c r="D35" s="30"/>
      <c r="E35" s="30"/>
      <c r="F35" s="30"/>
      <c r="G35" s="30"/>
      <c r="H35" s="30"/>
      <c r="I35" s="31">
        <f t="shared" si="2"/>
        <v>0</v>
      </c>
      <c r="J35" s="31"/>
      <c r="K35" s="32">
        <f t="shared" si="3"/>
        <v>0</v>
      </c>
      <c r="L35" s="24"/>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2:48" x14ac:dyDescent="0.2">
      <c r="B36" s="7" t="s">
        <v>36</v>
      </c>
      <c r="C36" s="7"/>
      <c r="D36" s="30"/>
      <c r="E36" s="30"/>
      <c r="F36" s="30"/>
      <c r="G36" s="30"/>
      <c r="H36" s="30"/>
      <c r="I36" s="31">
        <f t="shared" si="2"/>
        <v>0</v>
      </c>
      <c r="J36" s="31"/>
      <c r="K36" s="32">
        <f t="shared" si="3"/>
        <v>0</v>
      </c>
      <c r="L36" s="24"/>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2:48" x14ac:dyDescent="0.2">
      <c r="B37" s="7" t="s">
        <v>37</v>
      </c>
      <c r="C37" s="7"/>
      <c r="D37" s="30"/>
      <c r="E37" s="30"/>
      <c r="F37" s="30"/>
      <c r="G37" s="30"/>
      <c r="H37" s="30"/>
      <c r="I37" s="31">
        <f t="shared" si="2"/>
        <v>0</v>
      </c>
      <c r="J37" s="31"/>
      <c r="K37" s="32">
        <f t="shared" si="3"/>
        <v>0</v>
      </c>
      <c r="L37" s="24"/>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2:48" x14ac:dyDescent="0.2">
      <c r="B38" s="7" t="s">
        <v>23</v>
      </c>
      <c r="C38" s="7"/>
      <c r="D38" s="30"/>
      <c r="E38" s="30"/>
      <c r="F38" s="30"/>
      <c r="G38" s="30"/>
      <c r="H38" s="30"/>
      <c r="I38" s="31">
        <f t="shared" si="2"/>
        <v>0</v>
      </c>
      <c r="J38" s="31"/>
      <c r="K38" s="32">
        <f t="shared" si="3"/>
        <v>0</v>
      </c>
      <c r="L38" s="24"/>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2:48" x14ac:dyDescent="0.2">
      <c r="B39" s="7"/>
      <c r="C39" s="7"/>
      <c r="D39" s="7"/>
      <c r="E39" s="7"/>
      <c r="F39" s="7"/>
      <c r="G39" s="7"/>
      <c r="H39" s="7"/>
      <c r="I39" s="35">
        <f>SUM(I25:I38)</f>
        <v>0</v>
      </c>
      <c r="J39" s="35">
        <f>SUM(J25:J38)</f>
        <v>0</v>
      </c>
      <c r="K39" s="7"/>
      <c r="L39" s="24"/>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2:48" x14ac:dyDescent="0.2">
      <c r="B40" s="7"/>
      <c r="C40" s="7"/>
      <c r="D40" s="7"/>
      <c r="E40" s="7"/>
      <c r="F40" s="7"/>
      <c r="G40" s="7"/>
      <c r="H40" s="7"/>
      <c r="I40" s="32"/>
      <c r="J40" s="32"/>
      <c r="K40" s="7"/>
      <c r="L40" s="24"/>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2:48" x14ac:dyDescent="0.2">
      <c r="B41" s="6" t="s">
        <v>38</v>
      </c>
      <c r="C41" s="6"/>
      <c r="D41" s="7"/>
      <c r="E41" s="7"/>
      <c r="F41" s="7"/>
      <c r="G41" s="7"/>
      <c r="H41" s="7"/>
      <c r="I41" s="32"/>
      <c r="J41" s="32"/>
      <c r="K41" s="7"/>
      <c r="L41" s="24"/>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2:48" x14ac:dyDescent="0.2">
      <c r="B42" s="7" t="s">
        <v>39</v>
      </c>
      <c r="C42" s="7"/>
      <c r="D42" s="30"/>
      <c r="E42" s="30"/>
      <c r="F42" s="30"/>
      <c r="G42" s="30"/>
      <c r="H42" s="30"/>
      <c r="I42" s="31">
        <f>D42*E42+F42*G42+H42</f>
        <v>0</v>
      </c>
      <c r="J42" s="31"/>
      <c r="K42" s="32">
        <f>J42-I42</f>
        <v>0</v>
      </c>
      <c r="L42" s="24"/>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2:48" x14ac:dyDescent="0.2">
      <c r="B43" s="7" t="s">
        <v>40</v>
      </c>
      <c r="C43" s="7"/>
      <c r="D43" s="30"/>
      <c r="E43" s="30"/>
      <c r="F43" s="30"/>
      <c r="G43" s="30"/>
      <c r="H43" s="30"/>
      <c r="I43" s="31">
        <f>D43*E43+F43*G43+H43</f>
        <v>0</v>
      </c>
      <c r="J43" s="31"/>
      <c r="K43" s="32">
        <f>J43-I43</f>
        <v>0</v>
      </c>
      <c r="L43" s="24"/>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2:48" x14ac:dyDescent="0.2">
      <c r="B44" s="7" t="s">
        <v>41</v>
      </c>
      <c r="C44" s="7"/>
      <c r="D44" s="30"/>
      <c r="E44" s="30"/>
      <c r="F44" s="30"/>
      <c r="G44" s="30"/>
      <c r="H44" s="30"/>
      <c r="I44" s="31">
        <f>D44*E44+F44*G44+H44</f>
        <v>0</v>
      </c>
      <c r="J44" s="31"/>
      <c r="K44" s="32">
        <f>J44-I44</f>
        <v>0</v>
      </c>
      <c r="L44" s="24"/>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2:48" x14ac:dyDescent="0.2">
      <c r="B45" s="7" t="s">
        <v>42</v>
      </c>
      <c r="C45" s="7"/>
      <c r="D45" s="30"/>
      <c r="E45" s="30"/>
      <c r="F45" s="30"/>
      <c r="G45" s="30"/>
      <c r="H45" s="30"/>
      <c r="I45" s="31">
        <f>D45*E45+F45*G45+H45</f>
        <v>0</v>
      </c>
      <c r="J45" s="31"/>
      <c r="K45" s="32">
        <f>J45-I45</f>
        <v>0</v>
      </c>
      <c r="L45" s="24"/>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2:48" x14ac:dyDescent="0.2">
      <c r="B46" s="7" t="s">
        <v>43</v>
      </c>
      <c r="C46" s="7"/>
      <c r="D46" s="30"/>
      <c r="E46" s="30"/>
      <c r="F46" s="30"/>
      <c r="G46" s="30"/>
      <c r="H46" s="30"/>
      <c r="I46" s="31">
        <f>D46*E46+F46*G46+H46</f>
        <v>0</v>
      </c>
      <c r="J46" s="31"/>
      <c r="K46" s="32">
        <f>J46-I46</f>
        <v>0</v>
      </c>
      <c r="L46" s="24"/>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2:48" x14ac:dyDescent="0.2">
      <c r="B47" s="7" t="s">
        <v>44</v>
      </c>
      <c r="C47" s="7"/>
      <c r="D47" s="7"/>
      <c r="E47" s="7"/>
      <c r="F47" s="7"/>
      <c r="G47" s="7"/>
      <c r="H47" s="7"/>
      <c r="I47" s="35">
        <f>SUM(I43:I45)</f>
        <v>0</v>
      </c>
      <c r="J47" s="35">
        <f>SUM(J43:J45)</f>
        <v>0</v>
      </c>
      <c r="K47" s="7"/>
      <c r="L47" s="24"/>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2:48" x14ac:dyDescent="0.2">
      <c r="B48" s="7" t="s">
        <v>45</v>
      </c>
      <c r="C48" s="7"/>
      <c r="D48" s="7"/>
      <c r="E48" s="7"/>
      <c r="F48" s="7"/>
      <c r="G48" s="7"/>
      <c r="H48" s="7"/>
      <c r="I48" s="32"/>
      <c r="J48" s="32"/>
      <c r="K48" s="7"/>
      <c r="L48" s="24"/>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2:48" x14ac:dyDescent="0.2">
      <c r="B49" s="7" t="s">
        <v>23</v>
      </c>
      <c r="C49" s="7"/>
      <c r="D49" s="7"/>
      <c r="E49" s="7"/>
      <c r="F49" s="7"/>
      <c r="G49" s="7"/>
      <c r="H49" s="7"/>
      <c r="I49" s="32"/>
      <c r="J49" s="32"/>
      <c r="K49" s="7"/>
      <c r="L49" s="24"/>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2:48" x14ac:dyDescent="0.2">
      <c r="B50" s="7"/>
      <c r="C50" s="7"/>
      <c r="D50" s="7"/>
      <c r="E50" s="7"/>
      <c r="F50" s="7"/>
      <c r="G50" s="7"/>
      <c r="H50" s="7"/>
      <c r="I50" s="32"/>
      <c r="J50" s="32"/>
      <c r="K50" s="7"/>
      <c r="L50" s="24"/>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2:48" x14ac:dyDescent="0.2">
      <c r="B51" s="6" t="s">
        <v>46</v>
      </c>
      <c r="C51" s="7"/>
      <c r="D51" s="7"/>
      <c r="E51" s="7"/>
      <c r="F51" s="7"/>
      <c r="G51" s="7"/>
      <c r="H51" s="7"/>
      <c r="I51" s="32"/>
      <c r="J51" s="32"/>
      <c r="K51" s="7"/>
      <c r="L51" s="24"/>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2:48" x14ac:dyDescent="0.2">
      <c r="B52" s="7" t="s">
        <v>47</v>
      </c>
      <c r="C52" s="7"/>
      <c r="D52" s="30"/>
      <c r="E52" s="30"/>
      <c r="F52" s="30"/>
      <c r="G52" s="30"/>
      <c r="H52" s="30"/>
      <c r="I52" s="31">
        <f t="shared" ref="I52:I59" si="4">D52*E52+F52*G52+H52</f>
        <v>0</v>
      </c>
      <c r="J52" s="31"/>
      <c r="K52" s="32">
        <f t="shared" ref="K52:K59" si="5">J52-I52</f>
        <v>0</v>
      </c>
      <c r="L52" s="24"/>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2:48" x14ac:dyDescent="0.2">
      <c r="B53" s="7" t="s">
        <v>48</v>
      </c>
      <c r="C53" s="7"/>
      <c r="D53" s="30"/>
      <c r="E53" s="30"/>
      <c r="F53" s="30"/>
      <c r="G53" s="30"/>
      <c r="H53" s="30"/>
      <c r="I53" s="31">
        <f t="shared" si="4"/>
        <v>0</v>
      </c>
      <c r="J53" s="31"/>
      <c r="K53" s="32">
        <f t="shared" si="5"/>
        <v>0</v>
      </c>
      <c r="L53" s="24"/>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2:48" x14ac:dyDescent="0.2">
      <c r="B54" s="7" t="s">
        <v>49</v>
      </c>
      <c r="C54" s="7"/>
      <c r="D54" s="30"/>
      <c r="E54" s="30"/>
      <c r="F54" s="30"/>
      <c r="G54" s="30"/>
      <c r="H54" s="30"/>
      <c r="I54" s="31">
        <f t="shared" si="4"/>
        <v>0</v>
      </c>
      <c r="J54" s="31"/>
      <c r="K54" s="32">
        <f t="shared" si="5"/>
        <v>0</v>
      </c>
      <c r="L54" s="24"/>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2:48" x14ac:dyDescent="0.2">
      <c r="B55" s="7" t="s">
        <v>50</v>
      </c>
      <c r="C55" s="7"/>
      <c r="D55" s="30"/>
      <c r="E55" s="30"/>
      <c r="F55" s="30"/>
      <c r="G55" s="30"/>
      <c r="H55" s="30"/>
      <c r="I55" s="31">
        <f t="shared" si="4"/>
        <v>0</v>
      </c>
      <c r="J55" s="31"/>
      <c r="K55" s="32">
        <f t="shared" si="5"/>
        <v>0</v>
      </c>
      <c r="L55" s="24"/>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2:48" x14ac:dyDescent="0.2">
      <c r="B56" s="7" t="s">
        <v>51</v>
      </c>
      <c r="C56" s="7"/>
      <c r="D56" s="30"/>
      <c r="E56" s="30"/>
      <c r="F56" s="30"/>
      <c r="G56" s="30"/>
      <c r="H56" s="30"/>
      <c r="I56" s="31">
        <f t="shared" si="4"/>
        <v>0</v>
      </c>
      <c r="J56" s="31"/>
      <c r="K56" s="32">
        <f t="shared" si="5"/>
        <v>0</v>
      </c>
      <c r="L56" s="24"/>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2:48" x14ac:dyDescent="0.2">
      <c r="B57" s="7" t="s">
        <v>52</v>
      </c>
      <c r="C57" s="7"/>
      <c r="D57" s="30"/>
      <c r="E57" s="30"/>
      <c r="F57" s="30"/>
      <c r="G57" s="30"/>
      <c r="H57" s="30"/>
      <c r="I57" s="31">
        <f t="shared" si="4"/>
        <v>0</v>
      </c>
      <c r="J57" s="31"/>
      <c r="K57" s="32">
        <f t="shared" si="5"/>
        <v>0</v>
      </c>
      <c r="L57" s="24"/>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2:48" x14ac:dyDescent="0.2">
      <c r="B58" s="7" t="s">
        <v>53</v>
      </c>
      <c r="C58" s="7"/>
      <c r="D58" s="30"/>
      <c r="E58" s="30"/>
      <c r="F58" s="30"/>
      <c r="G58" s="30"/>
      <c r="H58" s="30"/>
      <c r="I58" s="31">
        <f t="shared" si="4"/>
        <v>0</v>
      </c>
      <c r="J58" s="31"/>
      <c r="K58" s="32">
        <f t="shared" si="5"/>
        <v>0</v>
      </c>
      <c r="L58" s="24"/>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2:48" x14ac:dyDescent="0.2">
      <c r="B59" s="7" t="s">
        <v>23</v>
      </c>
      <c r="C59" s="7"/>
      <c r="D59" s="30"/>
      <c r="E59" s="30"/>
      <c r="F59" s="30"/>
      <c r="G59" s="30"/>
      <c r="H59" s="30"/>
      <c r="I59" s="31">
        <f t="shared" si="4"/>
        <v>0</v>
      </c>
      <c r="J59" s="31"/>
      <c r="K59" s="32">
        <f t="shared" si="5"/>
        <v>0</v>
      </c>
      <c r="L59" s="24"/>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2:48" x14ac:dyDescent="0.2">
      <c r="B60" s="7"/>
      <c r="C60" s="7"/>
      <c r="D60" s="7"/>
      <c r="E60" s="7"/>
      <c r="F60" s="7"/>
      <c r="G60" s="7"/>
      <c r="H60" s="7"/>
      <c r="I60" s="35">
        <f>SUM(I52:I59)</f>
        <v>0</v>
      </c>
      <c r="J60" s="35">
        <f>SUM(J52:J59)</f>
        <v>0</v>
      </c>
      <c r="K60" s="7"/>
      <c r="L60" s="24"/>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2:48" x14ac:dyDescent="0.2">
      <c r="B61" s="6" t="s">
        <v>54</v>
      </c>
      <c r="C61" s="6"/>
      <c r="D61" s="6"/>
      <c r="E61" s="6"/>
      <c r="F61" s="6"/>
      <c r="G61" s="6"/>
      <c r="H61" s="6"/>
      <c r="I61" s="7"/>
      <c r="J61" s="7"/>
      <c r="K61" s="7"/>
      <c r="L61" s="24"/>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2:48" x14ac:dyDescent="0.2">
      <c r="B62" s="7" t="s">
        <v>55</v>
      </c>
      <c r="C62" s="7"/>
      <c r="D62" s="8">
        <v>10</v>
      </c>
      <c r="E62" s="30">
        <v>15</v>
      </c>
      <c r="F62" s="8">
        <v>50</v>
      </c>
      <c r="G62" s="30">
        <v>10</v>
      </c>
      <c r="H62" s="30">
        <v>200</v>
      </c>
      <c r="I62" s="31">
        <f t="shared" ref="I62:I80" si="6">D62*E62+F62*G62+H62</f>
        <v>850</v>
      </c>
      <c r="J62" s="31">
        <v>800</v>
      </c>
      <c r="K62" s="32">
        <f t="shared" ref="K62:K80" si="7">J62-I62</f>
        <v>-50</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2:48" x14ac:dyDescent="0.2">
      <c r="B63" s="7" t="s">
        <v>56</v>
      </c>
      <c r="C63" s="7"/>
      <c r="D63" s="8"/>
      <c r="E63" s="30"/>
      <c r="F63" s="8"/>
      <c r="G63" s="30"/>
      <c r="H63" s="30"/>
      <c r="I63" s="31">
        <f t="shared" si="6"/>
        <v>0</v>
      </c>
      <c r="J63" s="31"/>
      <c r="K63" s="32">
        <f t="shared" si="7"/>
        <v>0</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2:48" ht="15" customHeight="1" x14ac:dyDescent="0.2">
      <c r="B64" s="12" t="s">
        <v>57</v>
      </c>
      <c r="C64" s="7"/>
      <c r="D64" s="8"/>
      <c r="E64" s="30"/>
      <c r="F64" s="8"/>
      <c r="G64" s="30"/>
      <c r="H64" s="30"/>
      <c r="I64" s="31">
        <f t="shared" si="6"/>
        <v>0</v>
      </c>
      <c r="J64" s="31"/>
      <c r="K64" s="32">
        <f t="shared" si="7"/>
        <v>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2:48" ht="15" customHeight="1" x14ac:dyDescent="0.2">
      <c r="B65" s="7" t="s">
        <v>59</v>
      </c>
      <c r="C65" s="7"/>
      <c r="D65" s="8"/>
      <c r="E65" s="30"/>
      <c r="F65" s="8"/>
      <c r="G65" s="30"/>
      <c r="H65" s="30"/>
      <c r="I65" s="31">
        <f t="shared" si="6"/>
        <v>0</v>
      </c>
      <c r="J65" s="31"/>
      <c r="K65" s="32">
        <f t="shared" si="7"/>
        <v>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2:48" ht="15" customHeight="1" x14ac:dyDescent="0.2">
      <c r="B66" s="7" t="s">
        <v>60</v>
      </c>
      <c r="C66" s="7"/>
      <c r="D66" s="8"/>
      <c r="E66" s="30"/>
      <c r="F66" s="8"/>
      <c r="G66" s="30"/>
      <c r="H66" s="30"/>
      <c r="I66" s="31">
        <f t="shared" si="6"/>
        <v>0</v>
      </c>
      <c r="J66" s="31"/>
      <c r="K66" s="32">
        <f t="shared" si="7"/>
        <v>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2:48" x14ac:dyDescent="0.2">
      <c r="B67" s="7" t="s">
        <v>61</v>
      </c>
      <c r="C67" s="7"/>
      <c r="D67" s="8"/>
      <c r="E67" s="30"/>
      <c r="F67" s="8"/>
      <c r="G67" s="30"/>
      <c r="H67" s="30"/>
      <c r="I67" s="31">
        <f t="shared" si="6"/>
        <v>0</v>
      </c>
      <c r="J67" s="31"/>
      <c r="K67" s="32">
        <f t="shared" si="7"/>
        <v>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2:48" x14ac:dyDescent="0.2">
      <c r="B68" s="7" t="s">
        <v>62</v>
      </c>
      <c r="C68" s="7"/>
      <c r="D68" s="8"/>
      <c r="E68" s="30"/>
      <c r="F68" s="8"/>
      <c r="G68" s="30"/>
      <c r="H68" s="30"/>
      <c r="I68" s="31">
        <f t="shared" si="6"/>
        <v>0</v>
      </c>
      <c r="J68" s="31"/>
      <c r="K68" s="32">
        <f t="shared" si="7"/>
        <v>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2:48" x14ac:dyDescent="0.2">
      <c r="B69" s="7" t="s">
        <v>63</v>
      </c>
      <c r="C69" s="7"/>
      <c r="D69" s="8"/>
      <c r="E69" s="30"/>
      <c r="F69" s="8"/>
      <c r="G69" s="30"/>
      <c r="H69" s="30"/>
      <c r="I69" s="31">
        <f t="shared" si="6"/>
        <v>0</v>
      </c>
      <c r="J69" s="31"/>
      <c r="K69" s="32">
        <f t="shared" si="7"/>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2:48" x14ac:dyDescent="0.2">
      <c r="B70" s="7" t="s">
        <v>64</v>
      </c>
      <c r="C70" s="7"/>
      <c r="D70" s="8"/>
      <c r="E70" s="30"/>
      <c r="F70" s="8"/>
      <c r="G70" s="30"/>
      <c r="H70" s="30"/>
      <c r="I70" s="31">
        <f t="shared" si="6"/>
        <v>0</v>
      </c>
      <c r="J70" s="31"/>
      <c r="K70" s="32">
        <f t="shared" si="7"/>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2:48" x14ac:dyDescent="0.2">
      <c r="B71" s="7" t="s">
        <v>65</v>
      </c>
      <c r="C71" s="7"/>
      <c r="D71" s="8"/>
      <c r="E71" s="30"/>
      <c r="F71" s="8"/>
      <c r="G71" s="30"/>
      <c r="H71" s="30"/>
      <c r="I71" s="31">
        <f t="shared" si="6"/>
        <v>0</v>
      </c>
      <c r="J71" s="31"/>
      <c r="K71" s="32">
        <f t="shared" si="7"/>
        <v>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2:48" x14ac:dyDescent="0.2">
      <c r="B72" s="7" t="s">
        <v>66</v>
      </c>
      <c r="C72" s="7"/>
      <c r="D72" s="8"/>
      <c r="E72" s="30"/>
      <c r="F72" s="8"/>
      <c r="G72" s="30"/>
      <c r="H72" s="30"/>
      <c r="I72" s="31">
        <f t="shared" si="6"/>
        <v>0</v>
      </c>
      <c r="J72" s="31"/>
      <c r="K72" s="32">
        <f t="shared" si="7"/>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2:48" x14ac:dyDescent="0.2">
      <c r="B73" s="7" t="s">
        <v>67</v>
      </c>
      <c r="C73" s="7"/>
      <c r="D73" s="8"/>
      <c r="E73" s="30"/>
      <c r="F73" s="8"/>
      <c r="G73" s="30"/>
      <c r="H73" s="30"/>
      <c r="I73" s="31">
        <f t="shared" si="6"/>
        <v>0</v>
      </c>
      <c r="J73" s="31"/>
      <c r="K73" s="32">
        <f t="shared" si="7"/>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2:48" x14ac:dyDescent="0.2">
      <c r="B74" s="7" t="s">
        <v>68</v>
      </c>
      <c r="C74" s="7"/>
      <c r="D74" s="8"/>
      <c r="E74" s="30"/>
      <c r="F74" s="8"/>
      <c r="G74" s="30"/>
      <c r="H74" s="30"/>
      <c r="I74" s="31">
        <f t="shared" si="6"/>
        <v>0</v>
      </c>
      <c r="J74" s="31"/>
      <c r="K74" s="32">
        <f t="shared" si="7"/>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2:48" x14ac:dyDescent="0.2">
      <c r="B75" s="7" t="s">
        <v>69</v>
      </c>
      <c r="C75" s="7"/>
      <c r="D75" s="8"/>
      <c r="E75" s="30"/>
      <c r="F75" s="8"/>
      <c r="G75" s="30"/>
      <c r="H75" s="30"/>
      <c r="I75" s="31">
        <f t="shared" si="6"/>
        <v>0</v>
      </c>
      <c r="J75" s="31"/>
      <c r="K75" s="32">
        <f t="shared" si="7"/>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2:48" x14ac:dyDescent="0.2">
      <c r="B76" s="7" t="s">
        <v>70</v>
      </c>
      <c r="C76" s="7"/>
      <c r="D76" s="8"/>
      <c r="E76" s="30"/>
      <c r="F76" s="8"/>
      <c r="G76" s="30"/>
      <c r="H76" s="30"/>
      <c r="I76" s="31">
        <f t="shared" si="6"/>
        <v>0</v>
      </c>
      <c r="J76" s="31"/>
      <c r="K76" s="32">
        <f t="shared" si="7"/>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2:48" x14ac:dyDescent="0.2">
      <c r="B77" s="7" t="s">
        <v>71</v>
      </c>
      <c r="C77" s="7"/>
      <c r="D77" s="8"/>
      <c r="E77" s="30"/>
      <c r="F77" s="8"/>
      <c r="G77" s="30"/>
      <c r="H77" s="30"/>
      <c r="I77" s="31">
        <f t="shared" si="6"/>
        <v>0</v>
      </c>
      <c r="J77" s="31"/>
      <c r="K77" s="32">
        <f t="shared" si="7"/>
        <v>0</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2:48" x14ac:dyDescent="0.2">
      <c r="B78" s="7" t="s">
        <v>72</v>
      </c>
      <c r="C78" s="7"/>
      <c r="D78" s="8"/>
      <c r="E78" s="30"/>
      <c r="F78" s="8"/>
      <c r="G78" s="30"/>
      <c r="H78" s="30"/>
      <c r="I78" s="31">
        <f t="shared" si="6"/>
        <v>0</v>
      </c>
      <c r="J78" s="31"/>
      <c r="K78" s="32">
        <f t="shared" si="7"/>
        <v>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2:48" x14ac:dyDescent="0.2">
      <c r="B79" s="7" t="s">
        <v>73</v>
      </c>
      <c r="C79" s="7"/>
      <c r="D79" s="8"/>
      <c r="E79" s="30"/>
      <c r="F79" s="8"/>
      <c r="G79" s="30"/>
      <c r="H79" s="30"/>
      <c r="I79" s="31">
        <f t="shared" si="6"/>
        <v>0</v>
      </c>
      <c r="J79" s="31"/>
      <c r="K79" s="32">
        <f t="shared" si="7"/>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2:48" x14ac:dyDescent="0.2">
      <c r="B80" s="7" t="s">
        <v>23</v>
      </c>
      <c r="C80" s="7"/>
      <c r="D80" s="8"/>
      <c r="E80" s="30"/>
      <c r="F80" s="8"/>
      <c r="G80" s="30"/>
      <c r="H80" s="30"/>
      <c r="I80" s="31">
        <f t="shared" si="6"/>
        <v>0</v>
      </c>
      <c r="J80" s="31"/>
      <c r="K80" s="32">
        <f t="shared" si="7"/>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2:48" x14ac:dyDescent="0.2">
      <c r="B81" s="7"/>
      <c r="C81" s="7"/>
      <c r="D81" s="7"/>
      <c r="E81" s="7"/>
      <c r="F81" s="7"/>
      <c r="G81" s="7"/>
      <c r="H81" s="7"/>
      <c r="I81" s="33">
        <f>SUM(I62:I80)</f>
        <v>850</v>
      </c>
      <c r="J81" s="33">
        <f>SUM(J62:J80)</f>
        <v>800</v>
      </c>
      <c r="K81" s="7"/>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2:48" x14ac:dyDescent="0.2">
      <c r="B82" s="6" t="s">
        <v>74</v>
      </c>
      <c r="C82" s="6"/>
      <c r="D82" s="6"/>
      <c r="E82" s="6"/>
      <c r="F82" s="6"/>
      <c r="G82" s="6"/>
      <c r="H82" s="6"/>
      <c r="I82" s="7"/>
      <c r="J82" s="7"/>
      <c r="K82" s="7"/>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2:48" x14ac:dyDescent="0.2">
      <c r="B83" s="7" t="s">
        <v>75</v>
      </c>
      <c r="C83" s="7"/>
      <c r="D83" s="8">
        <v>10</v>
      </c>
      <c r="E83" s="30">
        <v>15</v>
      </c>
      <c r="F83" s="8">
        <v>50</v>
      </c>
      <c r="G83" s="30">
        <v>10</v>
      </c>
      <c r="H83" s="30">
        <v>200</v>
      </c>
      <c r="I83" s="31">
        <f t="shared" ref="I83:I100" si="8">D83*E83+F83*G83+H83</f>
        <v>850</v>
      </c>
      <c r="J83" s="31">
        <v>800</v>
      </c>
      <c r="K83" s="32">
        <f t="shared" ref="K83:K100" si="9">J83-I83</f>
        <v>-50</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2:48" x14ac:dyDescent="0.2">
      <c r="B84" s="7" t="s">
        <v>76</v>
      </c>
      <c r="C84" s="7"/>
      <c r="D84" s="8"/>
      <c r="E84" s="30"/>
      <c r="F84" s="8"/>
      <c r="G84" s="30"/>
      <c r="H84" s="30"/>
      <c r="I84" s="31">
        <f t="shared" si="8"/>
        <v>0</v>
      </c>
      <c r="J84" s="31"/>
      <c r="K84" s="32">
        <f t="shared" si="9"/>
        <v>0</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2:48" ht="17" x14ac:dyDescent="0.2">
      <c r="B85" s="12" t="s">
        <v>77</v>
      </c>
      <c r="C85" s="7"/>
      <c r="D85" s="8"/>
      <c r="E85" s="30"/>
      <c r="F85" s="8"/>
      <c r="G85" s="30"/>
      <c r="H85" s="30"/>
      <c r="I85" s="31">
        <f t="shared" si="8"/>
        <v>0</v>
      </c>
      <c r="J85" s="31"/>
      <c r="K85" s="32">
        <f t="shared" si="9"/>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2:48" x14ac:dyDescent="0.2">
      <c r="B86" s="7" t="s">
        <v>78</v>
      </c>
      <c r="C86" s="7"/>
      <c r="D86" s="8"/>
      <c r="E86" s="30"/>
      <c r="F86" s="8"/>
      <c r="G86" s="30"/>
      <c r="H86" s="30"/>
      <c r="I86" s="31">
        <f t="shared" si="8"/>
        <v>0</v>
      </c>
      <c r="J86" s="31"/>
      <c r="K86" s="32">
        <f t="shared" si="9"/>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2:48" x14ac:dyDescent="0.2">
      <c r="B87" s="7" t="s">
        <v>79</v>
      </c>
      <c r="C87" s="7"/>
      <c r="D87" s="8"/>
      <c r="E87" s="30"/>
      <c r="F87" s="8"/>
      <c r="G87" s="30"/>
      <c r="H87" s="30"/>
      <c r="I87" s="31">
        <f t="shared" si="8"/>
        <v>0</v>
      </c>
      <c r="J87" s="31"/>
      <c r="K87" s="32">
        <f t="shared" si="9"/>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2:48" x14ac:dyDescent="0.2">
      <c r="B88" s="7" t="s">
        <v>80</v>
      </c>
      <c r="C88" s="7"/>
      <c r="D88" s="8"/>
      <c r="E88" s="30"/>
      <c r="F88" s="8"/>
      <c r="G88" s="30"/>
      <c r="H88" s="30"/>
      <c r="I88" s="31">
        <f t="shared" si="8"/>
        <v>0</v>
      </c>
      <c r="J88" s="31"/>
      <c r="K88" s="32">
        <f t="shared" si="9"/>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2:48" x14ac:dyDescent="0.2">
      <c r="B89" s="7" t="s">
        <v>81</v>
      </c>
      <c r="C89" s="7"/>
      <c r="D89" s="8"/>
      <c r="E89" s="30"/>
      <c r="F89" s="8"/>
      <c r="G89" s="30"/>
      <c r="H89" s="30"/>
      <c r="I89" s="31">
        <f t="shared" si="8"/>
        <v>0</v>
      </c>
      <c r="J89" s="31"/>
      <c r="K89" s="32">
        <f t="shared" si="9"/>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2:48" x14ac:dyDescent="0.2">
      <c r="B90" s="7" t="s">
        <v>82</v>
      </c>
      <c r="C90" s="7"/>
      <c r="D90" s="8"/>
      <c r="E90" s="30"/>
      <c r="F90" s="8"/>
      <c r="G90" s="30"/>
      <c r="H90" s="30"/>
      <c r="I90" s="31">
        <f t="shared" si="8"/>
        <v>0</v>
      </c>
      <c r="J90" s="31"/>
      <c r="K90" s="32">
        <f t="shared" si="9"/>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2:48" x14ac:dyDescent="0.2">
      <c r="B91" s="7" t="s">
        <v>83</v>
      </c>
      <c r="C91" s="7"/>
      <c r="D91" s="8"/>
      <c r="E91" s="30"/>
      <c r="F91" s="8"/>
      <c r="G91" s="30"/>
      <c r="H91" s="30"/>
      <c r="I91" s="31">
        <f t="shared" si="8"/>
        <v>0</v>
      </c>
      <c r="J91" s="31"/>
      <c r="K91" s="32">
        <f t="shared" si="9"/>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2:48" x14ac:dyDescent="0.2">
      <c r="B92" s="7" t="s">
        <v>84</v>
      </c>
      <c r="C92" s="7"/>
      <c r="D92" s="8"/>
      <c r="E92" s="30"/>
      <c r="F92" s="8"/>
      <c r="G92" s="30"/>
      <c r="H92" s="30"/>
      <c r="I92" s="31">
        <f t="shared" si="8"/>
        <v>0</v>
      </c>
      <c r="J92" s="31"/>
      <c r="K92" s="32">
        <f t="shared" si="9"/>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2:48" x14ac:dyDescent="0.2">
      <c r="B93" s="7" t="s">
        <v>85</v>
      </c>
      <c r="C93" s="7"/>
      <c r="D93" s="8"/>
      <c r="E93" s="30"/>
      <c r="F93" s="8"/>
      <c r="G93" s="30"/>
      <c r="H93" s="30"/>
      <c r="I93" s="31">
        <f t="shared" si="8"/>
        <v>0</v>
      </c>
      <c r="J93" s="31"/>
      <c r="K93" s="32">
        <f t="shared" si="9"/>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2:48" x14ac:dyDescent="0.2">
      <c r="B94" s="7" t="s">
        <v>86</v>
      </c>
      <c r="C94" s="7"/>
      <c r="D94" s="8"/>
      <c r="E94" s="30"/>
      <c r="F94" s="8"/>
      <c r="G94" s="30"/>
      <c r="H94" s="30"/>
      <c r="I94" s="31">
        <f t="shared" si="8"/>
        <v>0</v>
      </c>
      <c r="J94" s="31"/>
      <c r="K94" s="32">
        <f t="shared" si="9"/>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2:48" x14ac:dyDescent="0.2">
      <c r="B95" s="7" t="s">
        <v>87</v>
      </c>
      <c r="C95" s="7"/>
      <c r="D95" s="8"/>
      <c r="E95" s="30"/>
      <c r="F95" s="8"/>
      <c r="G95" s="30"/>
      <c r="H95" s="30"/>
      <c r="I95" s="31">
        <f t="shared" si="8"/>
        <v>0</v>
      </c>
      <c r="J95" s="31"/>
      <c r="K95" s="32">
        <f t="shared" si="9"/>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2:48" x14ac:dyDescent="0.2">
      <c r="B96" s="7" t="s">
        <v>88</v>
      </c>
      <c r="C96" s="7"/>
      <c r="D96" s="8"/>
      <c r="E96" s="30"/>
      <c r="F96" s="8"/>
      <c r="G96" s="30"/>
      <c r="H96" s="30"/>
      <c r="I96" s="31">
        <f t="shared" si="8"/>
        <v>0</v>
      </c>
      <c r="J96" s="31"/>
      <c r="K96" s="32">
        <f t="shared" si="9"/>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2:48" x14ac:dyDescent="0.2">
      <c r="B97" s="7" t="s">
        <v>89</v>
      </c>
      <c r="C97" s="7"/>
      <c r="D97" s="8"/>
      <c r="E97" s="30"/>
      <c r="F97" s="8"/>
      <c r="G97" s="30"/>
      <c r="H97" s="30"/>
      <c r="I97" s="31">
        <f t="shared" si="8"/>
        <v>0</v>
      </c>
      <c r="J97" s="31"/>
      <c r="K97" s="32">
        <f t="shared" si="9"/>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2:48" x14ac:dyDescent="0.2">
      <c r="B98" s="7" t="s">
        <v>90</v>
      </c>
      <c r="C98" s="7"/>
      <c r="D98" s="8"/>
      <c r="E98" s="30"/>
      <c r="F98" s="8"/>
      <c r="G98" s="30"/>
      <c r="H98" s="30"/>
      <c r="I98" s="31">
        <f t="shared" si="8"/>
        <v>0</v>
      </c>
      <c r="J98" s="31"/>
      <c r="K98" s="32">
        <f t="shared" si="9"/>
        <v>0</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2:48" x14ac:dyDescent="0.2">
      <c r="B99" s="7" t="s">
        <v>91</v>
      </c>
      <c r="C99" s="7"/>
      <c r="D99" s="8"/>
      <c r="E99" s="30"/>
      <c r="F99" s="8"/>
      <c r="G99" s="30"/>
      <c r="H99" s="30"/>
      <c r="I99" s="31">
        <f t="shared" si="8"/>
        <v>0</v>
      </c>
      <c r="J99" s="31"/>
      <c r="K99" s="32">
        <f t="shared" si="9"/>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2:48" x14ac:dyDescent="0.2">
      <c r="B100" s="7" t="s">
        <v>23</v>
      </c>
      <c r="C100" s="7"/>
      <c r="D100" s="8"/>
      <c r="E100" s="30"/>
      <c r="F100" s="8"/>
      <c r="G100" s="30"/>
      <c r="H100" s="30"/>
      <c r="I100" s="31">
        <f t="shared" si="8"/>
        <v>0</v>
      </c>
      <c r="J100" s="31"/>
      <c r="K100" s="32">
        <f t="shared" si="9"/>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2:48" x14ac:dyDescent="0.2">
      <c r="B101" s="7"/>
      <c r="C101" s="7"/>
      <c r="D101" s="7"/>
      <c r="E101" s="7"/>
      <c r="F101" s="7"/>
      <c r="G101" s="7"/>
      <c r="H101" s="7"/>
      <c r="I101" s="33">
        <f>SUM(I83:I100)</f>
        <v>850</v>
      </c>
      <c r="J101" s="33">
        <f>SUM(J83:J100)</f>
        <v>800</v>
      </c>
      <c r="K101" s="32"/>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2:48" x14ac:dyDescent="0.2">
      <c r="B102" s="6" t="s">
        <v>92</v>
      </c>
      <c r="C102" s="6"/>
      <c r="D102" s="6"/>
      <c r="E102" s="6"/>
      <c r="F102" s="6"/>
      <c r="G102" s="6"/>
      <c r="H102" s="6"/>
      <c r="I102" s="7"/>
      <c r="J102" s="7"/>
      <c r="K102" s="7"/>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2:48" x14ac:dyDescent="0.2">
      <c r="B103" s="7" t="s">
        <v>93</v>
      </c>
      <c r="C103" s="7"/>
      <c r="D103" s="8">
        <v>10</v>
      </c>
      <c r="E103" s="30">
        <v>15</v>
      </c>
      <c r="F103" s="8">
        <v>50</v>
      </c>
      <c r="G103" s="30">
        <v>10</v>
      </c>
      <c r="H103" s="30">
        <v>200</v>
      </c>
      <c r="I103" s="31">
        <f t="shared" ref="I103:I109" si="10">D103*E103+F103*G103+H103</f>
        <v>850</v>
      </c>
      <c r="J103" s="31">
        <v>800</v>
      </c>
      <c r="K103" s="32">
        <f t="shared" ref="K103:K109" si="11">J103-I103</f>
        <v>-50</v>
      </c>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2:48" x14ac:dyDescent="0.2">
      <c r="B104" s="7" t="s">
        <v>94</v>
      </c>
      <c r="C104" s="7"/>
      <c r="D104" s="8"/>
      <c r="E104" s="30"/>
      <c r="F104" s="8"/>
      <c r="G104" s="30"/>
      <c r="H104" s="30"/>
      <c r="I104" s="31">
        <f t="shared" si="10"/>
        <v>0</v>
      </c>
      <c r="J104" s="31"/>
      <c r="K104" s="32">
        <f t="shared" si="11"/>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2:48" ht="17" x14ac:dyDescent="0.2">
      <c r="B105" s="12" t="s">
        <v>95</v>
      </c>
      <c r="C105" s="7"/>
      <c r="D105" s="8"/>
      <c r="E105" s="30"/>
      <c r="F105" s="8"/>
      <c r="G105" s="30"/>
      <c r="H105" s="30"/>
      <c r="I105" s="31">
        <f t="shared" si="10"/>
        <v>0</v>
      </c>
      <c r="J105" s="31"/>
      <c r="K105" s="32">
        <f t="shared" si="11"/>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2:48" x14ac:dyDescent="0.2">
      <c r="B106" s="7" t="s">
        <v>96</v>
      </c>
      <c r="C106" s="7"/>
      <c r="D106" s="8"/>
      <c r="E106" s="30"/>
      <c r="F106" s="8"/>
      <c r="G106" s="30"/>
      <c r="H106" s="30"/>
      <c r="I106" s="31">
        <f t="shared" si="10"/>
        <v>0</v>
      </c>
      <c r="J106" s="31"/>
      <c r="K106" s="32">
        <f t="shared" si="11"/>
        <v>0</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2:48" x14ac:dyDescent="0.2">
      <c r="B107" s="7" t="s">
        <v>97</v>
      </c>
      <c r="C107" s="7"/>
      <c r="D107" s="8"/>
      <c r="E107" s="30"/>
      <c r="F107" s="8"/>
      <c r="G107" s="30"/>
      <c r="H107" s="30"/>
      <c r="I107" s="31">
        <f t="shared" si="10"/>
        <v>0</v>
      </c>
      <c r="J107" s="31"/>
      <c r="K107" s="32">
        <f t="shared" si="11"/>
        <v>0</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2:48" x14ac:dyDescent="0.2">
      <c r="B108" s="7" t="s">
        <v>98</v>
      </c>
      <c r="C108" s="7"/>
      <c r="D108" s="8"/>
      <c r="E108" s="30"/>
      <c r="F108" s="8"/>
      <c r="G108" s="30"/>
      <c r="H108" s="30"/>
      <c r="I108" s="31">
        <f t="shared" si="10"/>
        <v>0</v>
      </c>
      <c r="J108" s="31"/>
      <c r="K108" s="32">
        <f t="shared" si="11"/>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2:48" x14ac:dyDescent="0.2">
      <c r="B109" s="7" t="s">
        <v>23</v>
      </c>
      <c r="C109" s="7"/>
      <c r="D109" s="8"/>
      <c r="E109" s="30"/>
      <c r="F109" s="8"/>
      <c r="G109" s="30"/>
      <c r="H109" s="30"/>
      <c r="I109" s="31">
        <f t="shared" si="10"/>
        <v>0</v>
      </c>
      <c r="J109" s="31"/>
      <c r="K109" s="32">
        <f t="shared" si="11"/>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2:48" x14ac:dyDescent="0.2">
      <c r="B110" s="7"/>
      <c r="C110" s="7"/>
      <c r="D110" s="7"/>
      <c r="E110" s="7"/>
      <c r="F110" s="7"/>
      <c r="G110" s="7"/>
      <c r="H110" s="7"/>
      <c r="I110" s="33">
        <f>SUM(I103:I109)</f>
        <v>850</v>
      </c>
      <c r="J110" s="33">
        <f>SUM(J103:J109)</f>
        <v>800</v>
      </c>
      <c r="K110" s="32"/>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2:48" x14ac:dyDescent="0.2">
      <c r="B111" s="7"/>
      <c r="C111" s="7"/>
      <c r="D111" s="7"/>
      <c r="E111" s="7"/>
      <c r="F111" s="7"/>
      <c r="G111" s="7"/>
      <c r="H111" s="7"/>
      <c r="I111" s="33"/>
      <c r="J111" s="33"/>
      <c r="K111" s="32"/>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2:48" x14ac:dyDescent="0.2">
      <c r="B112" s="6" t="s">
        <v>99</v>
      </c>
      <c r="C112" s="6"/>
      <c r="D112" s="6"/>
      <c r="E112" s="6"/>
      <c r="F112" s="6"/>
      <c r="G112" s="6"/>
      <c r="H112" s="6"/>
      <c r="I112" s="7"/>
      <c r="J112" s="7"/>
      <c r="K112" s="7"/>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2:48" x14ac:dyDescent="0.2">
      <c r="B113" s="7" t="s">
        <v>100</v>
      </c>
      <c r="C113" s="7"/>
      <c r="D113" s="8">
        <v>10</v>
      </c>
      <c r="E113" s="30">
        <v>15</v>
      </c>
      <c r="F113" s="8">
        <v>50</v>
      </c>
      <c r="G113" s="30">
        <v>10</v>
      </c>
      <c r="H113" s="30">
        <v>200</v>
      </c>
      <c r="I113" s="31">
        <f t="shared" ref="I113:I124" si="12">D113*E113+F113*G113+H113</f>
        <v>850</v>
      </c>
      <c r="J113" s="31">
        <v>800</v>
      </c>
      <c r="K113" s="32">
        <f t="shared" ref="K113:K124" si="13">J113-I113</f>
        <v>-50</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2:48" x14ac:dyDescent="0.2">
      <c r="B114" s="7" t="s">
        <v>101</v>
      </c>
      <c r="C114" s="7"/>
      <c r="D114" s="8"/>
      <c r="E114" s="30"/>
      <c r="F114" s="8"/>
      <c r="G114" s="30"/>
      <c r="H114" s="30"/>
      <c r="I114" s="31">
        <f t="shared" si="12"/>
        <v>0</v>
      </c>
      <c r="J114" s="31">
        <v>0</v>
      </c>
      <c r="K114" s="32">
        <f t="shared" si="13"/>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2:48" ht="17" x14ac:dyDescent="0.2">
      <c r="B115" s="12" t="s">
        <v>102</v>
      </c>
      <c r="C115" s="7"/>
      <c r="D115" s="8"/>
      <c r="E115" s="30"/>
      <c r="F115" s="8"/>
      <c r="G115" s="30"/>
      <c r="H115" s="30"/>
      <c r="I115" s="31">
        <f t="shared" si="12"/>
        <v>0</v>
      </c>
      <c r="J115" s="31">
        <v>0</v>
      </c>
      <c r="K115" s="32">
        <f t="shared" si="13"/>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2:48" x14ac:dyDescent="0.2">
      <c r="B116" s="7" t="s">
        <v>103</v>
      </c>
      <c r="C116" s="7"/>
      <c r="D116" s="8"/>
      <c r="E116" s="30"/>
      <c r="F116" s="8"/>
      <c r="G116" s="30"/>
      <c r="H116" s="30"/>
      <c r="I116" s="31">
        <f t="shared" si="12"/>
        <v>0</v>
      </c>
      <c r="J116" s="31">
        <v>0</v>
      </c>
      <c r="K116" s="32">
        <f t="shared" si="13"/>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2:48" x14ac:dyDescent="0.2">
      <c r="B117" s="7" t="s">
        <v>104</v>
      </c>
      <c r="C117" s="7"/>
      <c r="D117" s="8"/>
      <c r="E117" s="30"/>
      <c r="F117" s="8"/>
      <c r="G117" s="30"/>
      <c r="H117" s="30"/>
      <c r="I117" s="31">
        <f t="shared" si="12"/>
        <v>0</v>
      </c>
      <c r="J117" s="31">
        <v>0</v>
      </c>
      <c r="K117" s="32">
        <f t="shared" si="13"/>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2:48" x14ac:dyDescent="0.2">
      <c r="B118" s="7" t="s">
        <v>105</v>
      </c>
      <c r="C118" s="7"/>
      <c r="D118" s="8"/>
      <c r="E118" s="30"/>
      <c r="F118" s="8"/>
      <c r="G118" s="30"/>
      <c r="H118" s="30"/>
      <c r="I118" s="31">
        <f t="shared" si="12"/>
        <v>0</v>
      </c>
      <c r="J118" s="31">
        <v>0</v>
      </c>
      <c r="K118" s="32">
        <f t="shared" si="13"/>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2:48" x14ac:dyDescent="0.2">
      <c r="B119" s="7" t="s">
        <v>106</v>
      </c>
      <c r="C119" s="7"/>
      <c r="D119" s="8"/>
      <c r="E119" s="30"/>
      <c r="F119" s="8"/>
      <c r="G119" s="30"/>
      <c r="H119" s="30"/>
      <c r="I119" s="31">
        <f t="shared" si="12"/>
        <v>0</v>
      </c>
      <c r="J119" s="31">
        <v>0</v>
      </c>
      <c r="K119" s="32">
        <f t="shared" si="13"/>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2:48" x14ac:dyDescent="0.2">
      <c r="B120" s="7" t="s">
        <v>107</v>
      </c>
      <c r="C120" s="7"/>
      <c r="D120" s="8"/>
      <c r="E120" s="30"/>
      <c r="F120" s="8"/>
      <c r="G120" s="30"/>
      <c r="H120" s="30"/>
      <c r="I120" s="31">
        <f t="shared" si="12"/>
        <v>0</v>
      </c>
      <c r="J120" s="31">
        <v>0</v>
      </c>
      <c r="K120" s="32">
        <f t="shared" si="13"/>
        <v>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2:48" x14ac:dyDescent="0.2">
      <c r="B121" s="7" t="s">
        <v>108</v>
      </c>
      <c r="C121" s="7"/>
      <c r="D121" s="8"/>
      <c r="E121" s="30"/>
      <c r="F121" s="8"/>
      <c r="G121" s="30"/>
      <c r="H121" s="30"/>
      <c r="I121" s="31">
        <f t="shared" si="12"/>
        <v>0</v>
      </c>
      <c r="J121" s="31">
        <v>0</v>
      </c>
      <c r="K121" s="32">
        <f t="shared" si="13"/>
        <v>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2:48" x14ac:dyDescent="0.2">
      <c r="B122" s="7" t="s">
        <v>109</v>
      </c>
      <c r="C122" s="7"/>
      <c r="D122" s="8"/>
      <c r="E122" s="30"/>
      <c r="F122" s="8"/>
      <c r="G122" s="30"/>
      <c r="H122" s="30"/>
      <c r="I122" s="31">
        <f t="shared" si="12"/>
        <v>0</v>
      </c>
      <c r="J122" s="31">
        <v>0</v>
      </c>
      <c r="K122" s="32">
        <f t="shared" si="13"/>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2:48" x14ac:dyDescent="0.2">
      <c r="B123" s="7" t="s">
        <v>110</v>
      </c>
      <c r="C123" s="7"/>
      <c r="D123" s="8"/>
      <c r="E123" s="30"/>
      <c r="F123" s="8"/>
      <c r="G123" s="30"/>
      <c r="H123" s="30"/>
      <c r="I123" s="31">
        <f t="shared" si="12"/>
        <v>0</v>
      </c>
      <c r="J123" s="31">
        <v>0</v>
      </c>
      <c r="K123" s="32">
        <f t="shared" si="13"/>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2:48" x14ac:dyDescent="0.2">
      <c r="B124" s="7" t="s">
        <v>23</v>
      </c>
      <c r="C124" s="7"/>
      <c r="D124" s="8"/>
      <c r="E124" s="30"/>
      <c r="F124" s="8"/>
      <c r="G124" s="30"/>
      <c r="H124" s="30"/>
      <c r="I124" s="31">
        <f t="shared" si="12"/>
        <v>0</v>
      </c>
      <c r="J124" s="31">
        <v>0</v>
      </c>
      <c r="K124" s="32">
        <f t="shared" si="13"/>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2:48" x14ac:dyDescent="0.2">
      <c r="B125" s="7"/>
      <c r="C125" s="7"/>
      <c r="D125" s="7"/>
      <c r="E125" s="7"/>
      <c r="F125" s="7"/>
      <c r="G125" s="7"/>
      <c r="H125" s="7"/>
      <c r="I125" s="33">
        <f>SUM(I113:I124)</f>
        <v>850</v>
      </c>
      <c r="J125" s="33">
        <f>SUM(J113:J124)</f>
        <v>800</v>
      </c>
      <c r="K125" s="32"/>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2:48" x14ac:dyDescent="0.2">
      <c r="B126" s="6" t="s">
        <v>111</v>
      </c>
      <c r="C126" s="6"/>
      <c r="D126" s="6"/>
      <c r="E126" s="6"/>
      <c r="F126" s="6"/>
      <c r="G126" s="6"/>
      <c r="H126" s="6"/>
      <c r="I126" s="7"/>
      <c r="J126" s="7"/>
      <c r="K126" s="7"/>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2:48" x14ac:dyDescent="0.2">
      <c r="B127" s="7" t="s">
        <v>112</v>
      </c>
      <c r="C127" s="7"/>
      <c r="D127" s="8">
        <v>10</v>
      </c>
      <c r="E127" s="30">
        <v>15</v>
      </c>
      <c r="F127" s="8">
        <v>50</v>
      </c>
      <c r="G127" s="30">
        <v>10</v>
      </c>
      <c r="H127" s="30">
        <v>200</v>
      </c>
      <c r="I127" s="31">
        <f t="shared" ref="I127:I141" si="14">D127*E127+F127*G127+H127</f>
        <v>850</v>
      </c>
      <c r="J127" s="31">
        <v>800</v>
      </c>
      <c r="K127" s="32">
        <f t="shared" ref="K127:K141" si="15">J127-I127</f>
        <v>-50</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2:48" x14ac:dyDescent="0.2">
      <c r="B128" s="7" t="s">
        <v>113</v>
      </c>
      <c r="C128" s="7"/>
      <c r="D128" s="8"/>
      <c r="E128" s="30"/>
      <c r="F128" s="8"/>
      <c r="G128" s="30"/>
      <c r="H128" s="30"/>
      <c r="I128" s="31">
        <f t="shared" si="14"/>
        <v>0</v>
      </c>
      <c r="J128" s="31">
        <v>0</v>
      </c>
      <c r="K128" s="32">
        <f t="shared" si="15"/>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2:48" ht="17" x14ac:dyDescent="0.2">
      <c r="B129" s="12" t="s">
        <v>114</v>
      </c>
      <c r="C129" s="7"/>
      <c r="D129" s="8"/>
      <c r="E129" s="30"/>
      <c r="F129" s="8"/>
      <c r="G129" s="30"/>
      <c r="H129" s="30"/>
      <c r="I129" s="31">
        <f t="shared" si="14"/>
        <v>0</v>
      </c>
      <c r="J129" s="31">
        <v>0</v>
      </c>
      <c r="K129" s="32">
        <f t="shared" si="15"/>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2:48" x14ac:dyDescent="0.2">
      <c r="B130" s="7" t="s">
        <v>115</v>
      </c>
      <c r="C130" s="7"/>
      <c r="D130" s="8"/>
      <c r="E130" s="30"/>
      <c r="F130" s="8"/>
      <c r="G130" s="30"/>
      <c r="H130" s="30"/>
      <c r="I130" s="31">
        <f t="shared" si="14"/>
        <v>0</v>
      </c>
      <c r="J130" s="31">
        <v>0</v>
      </c>
      <c r="K130" s="32">
        <f t="shared" si="15"/>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2:48" x14ac:dyDescent="0.2">
      <c r="B131" s="7" t="s">
        <v>116</v>
      </c>
      <c r="C131" s="7"/>
      <c r="D131" s="8"/>
      <c r="E131" s="30"/>
      <c r="F131" s="8"/>
      <c r="G131" s="30"/>
      <c r="H131" s="30"/>
      <c r="I131" s="31">
        <f t="shared" si="14"/>
        <v>0</v>
      </c>
      <c r="J131" s="31">
        <v>0</v>
      </c>
      <c r="K131" s="32">
        <f t="shared" si="15"/>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2:48" x14ac:dyDescent="0.2">
      <c r="B132" s="7" t="s">
        <v>117</v>
      </c>
      <c r="C132" s="7"/>
      <c r="D132" s="8"/>
      <c r="E132" s="30"/>
      <c r="F132" s="8"/>
      <c r="G132" s="30"/>
      <c r="H132" s="30"/>
      <c r="I132" s="31">
        <f t="shared" si="14"/>
        <v>0</v>
      </c>
      <c r="J132" s="31">
        <v>0</v>
      </c>
      <c r="K132" s="32">
        <f t="shared" si="15"/>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2:48" x14ac:dyDescent="0.2">
      <c r="B133" s="7" t="s">
        <v>118</v>
      </c>
      <c r="C133" s="7"/>
      <c r="D133" s="8"/>
      <c r="E133" s="30"/>
      <c r="F133" s="8"/>
      <c r="G133" s="30"/>
      <c r="H133" s="30"/>
      <c r="I133" s="31">
        <f t="shared" si="14"/>
        <v>0</v>
      </c>
      <c r="J133" s="31">
        <v>0</v>
      </c>
      <c r="K133" s="32">
        <f t="shared" si="15"/>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2:48" x14ac:dyDescent="0.2">
      <c r="B134" s="7" t="s">
        <v>119</v>
      </c>
      <c r="C134" s="7"/>
      <c r="D134" s="8"/>
      <c r="E134" s="30"/>
      <c r="F134" s="8"/>
      <c r="G134" s="30"/>
      <c r="H134" s="30"/>
      <c r="I134" s="31">
        <f t="shared" si="14"/>
        <v>0</v>
      </c>
      <c r="J134" s="31">
        <v>0</v>
      </c>
      <c r="K134" s="32">
        <f t="shared" si="15"/>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2:48" x14ac:dyDescent="0.2">
      <c r="B135" s="7" t="s">
        <v>120</v>
      </c>
      <c r="C135" s="7"/>
      <c r="D135" s="8"/>
      <c r="E135" s="30"/>
      <c r="F135" s="8"/>
      <c r="G135" s="30"/>
      <c r="H135" s="30"/>
      <c r="I135" s="31">
        <f t="shared" si="14"/>
        <v>0</v>
      </c>
      <c r="J135" s="31">
        <v>0</v>
      </c>
      <c r="K135" s="32">
        <f t="shared" si="15"/>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2:48" x14ac:dyDescent="0.2">
      <c r="B136" s="7" t="s">
        <v>121</v>
      </c>
      <c r="C136" s="7"/>
      <c r="D136" s="8"/>
      <c r="E136" s="30"/>
      <c r="F136" s="8"/>
      <c r="G136" s="30"/>
      <c r="H136" s="30"/>
      <c r="I136" s="31">
        <f t="shared" si="14"/>
        <v>0</v>
      </c>
      <c r="J136" s="31">
        <v>0</v>
      </c>
      <c r="K136" s="32">
        <f t="shared" si="15"/>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2:48" x14ac:dyDescent="0.2">
      <c r="B137" s="7" t="s">
        <v>122</v>
      </c>
      <c r="C137" s="7"/>
      <c r="D137" s="8"/>
      <c r="E137" s="30"/>
      <c r="F137" s="8"/>
      <c r="G137" s="30"/>
      <c r="H137" s="30"/>
      <c r="I137" s="31">
        <f t="shared" si="14"/>
        <v>0</v>
      </c>
      <c r="J137" s="31">
        <v>0</v>
      </c>
      <c r="K137" s="32">
        <f t="shared" si="15"/>
        <v>0</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2:48" x14ac:dyDescent="0.2">
      <c r="B138" s="7" t="s">
        <v>123</v>
      </c>
      <c r="C138" s="7"/>
      <c r="D138" s="8"/>
      <c r="E138" s="30"/>
      <c r="F138" s="8"/>
      <c r="G138" s="30"/>
      <c r="H138" s="30"/>
      <c r="I138" s="31">
        <f t="shared" si="14"/>
        <v>0</v>
      </c>
      <c r="J138" s="31">
        <v>0</v>
      </c>
      <c r="K138" s="32">
        <f t="shared" si="15"/>
        <v>0</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2:48" x14ac:dyDescent="0.2">
      <c r="B139" s="7" t="s">
        <v>124</v>
      </c>
      <c r="C139" s="7"/>
      <c r="D139" s="8"/>
      <c r="E139" s="30"/>
      <c r="F139" s="8"/>
      <c r="G139" s="30"/>
      <c r="H139" s="30"/>
      <c r="I139" s="31">
        <f t="shared" si="14"/>
        <v>0</v>
      </c>
      <c r="J139" s="31">
        <v>0</v>
      </c>
      <c r="K139" s="32">
        <f t="shared" si="15"/>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2:48" x14ac:dyDescent="0.2">
      <c r="B140" s="7" t="s">
        <v>125</v>
      </c>
      <c r="C140" s="7"/>
      <c r="D140" s="8"/>
      <c r="E140" s="30"/>
      <c r="F140" s="8"/>
      <c r="G140" s="30"/>
      <c r="H140" s="30"/>
      <c r="I140" s="31">
        <f t="shared" si="14"/>
        <v>0</v>
      </c>
      <c r="J140" s="31">
        <v>0</v>
      </c>
      <c r="K140" s="32">
        <f t="shared" si="15"/>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2:48" x14ac:dyDescent="0.2">
      <c r="B141" s="7" t="s">
        <v>23</v>
      </c>
      <c r="C141" s="7"/>
      <c r="D141" s="8"/>
      <c r="E141" s="30"/>
      <c r="F141" s="8"/>
      <c r="G141" s="30"/>
      <c r="H141" s="30"/>
      <c r="I141" s="31">
        <f t="shared" si="14"/>
        <v>0</v>
      </c>
      <c r="J141" s="31">
        <v>0</v>
      </c>
      <c r="K141" s="32">
        <f t="shared" si="15"/>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2:48" x14ac:dyDescent="0.2">
      <c r="B142" s="7"/>
      <c r="C142" s="7"/>
      <c r="D142" s="7"/>
      <c r="E142" s="7"/>
      <c r="F142" s="7"/>
      <c r="G142" s="7"/>
      <c r="H142" s="7"/>
      <c r="I142" s="33">
        <f>SUM(I127:I141)</f>
        <v>850</v>
      </c>
      <c r="J142" s="33">
        <f>SUM(J127:J141)</f>
        <v>800</v>
      </c>
      <c r="K142" s="32"/>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2:48" x14ac:dyDescent="0.2">
      <c r="B143" s="7"/>
      <c r="C143" s="7"/>
      <c r="D143" s="7"/>
      <c r="E143" s="7"/>
      <c r="F143" s="7"/>
      <c r="G143" s="7"/>
      <c r="H143" s="7"/>
      <c r="I143" s="33"/>
      <c r="J143" s="33"/>
      <c r="K143" s="32"/>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2:48" x14ac:dyDescent="0.2">
      <c r="B144" s="6" t="s">
        <v>126</v>
      </c>
      <c r="C144" s="6"/>
      <c r="D144" s="6"/>
      <c r="E144" s="6"/>
      <c r="F144" s="6"/>
      <c r="G144" s="6"/>
      <c r="H144" s="6"/>
      <c r="I144" s="7"/>
      <c r="J144" s="7"/>
      <c r="K144" s="7"/>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2:48" x14ac:dyDescent="0.2">
      <c r="B145" s="7" t="s">
        <v>127</v>
      </c>
      <c r="C145" s="7"/>
      <c r="D145" s="8">
        <v>10</v>
      </c>
      <c r="E145" s="30">
        <v>15</v>
      </c>
      <c r="F145" s="8">
        <v>50</v>
      </c>
      <c r="G145" s="30">
        <v>10</v>
      </c>
      <c r="H145" s="30">
        <v>200</v>
      </c>
      <c r="I145" s="31">
        <f t="shared" ref="I145:I154" si="16">D145*E145+F145*G145+H145</f>
        <v>850</v>
      </c>
      <c r="J145" s="31">
        <v>800</v>
      </c>
      <c r="K145" s="32">
        <f t="shared" ref="K145:K154" si="17">J145-I145</f>
        <v>-50</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2:48" x14ac:dyDescent="0.2">
      <c r="B146" s="7" t="s">
        <v>128</v>
      </c>
      <c r="C146" s="7"/>
      <c r="D146" s="8"/>
      <c r="E146" s="30"/>
      <c r="F146" s="8"/>
      <c r="G146" s="30"/>
      <c r="H146" s="30"/>
      <c r="I146" s="31">
        <f t="shared" si="16"/>
        <v>0</v>
      </c>
      <c r="J146" s="31">
        <v>0</v>
      </c>
      <c r="K146" s="32">
        <f t="shared" si="17"/>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2:48" ht="17" x14ac:dyDescent="0.2">
      <c r="B147" s="12" t="s">
        <v>129</v>
      </c>
      <c r="C147" s="7"/>
      <c r="D147" s="8"/>
      <c r="E147" s="30"/>
      <c r="F147" s="8"/>
      <c r="G147" s="30"/>
      <c r="H147" s="30"/>
      <c r="I147" s="31">
        <f t="shared" si="16"/>
        <v>0</v>
      </c>
      <c r="J147" s="31">
        <v>0</v>
      </c>
      <c r="K147" s="32">
        <f t="shared" si="17"/>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2:48" x14ac:dyDescent="0.2">
      <c r="B148" s="7" t="s">
        <v>130</v>
      </c>
      <c r="C148" s="7"/>
      <c r="D148" s="8"/>
      <c r="E148" s="30"/>
      <c r="F148" s="8"/>
      <c r="G148" s="30"/>
      <c r="H148" s="30"/>
      <c r="I148" s="31">
        <f t="shared" si="16"/>
        <v>0</v>
      </c>
      <c r="J148" s="31">
        <v>0</v>
      </c>
      <c r="K148" s="32">
        <f t="shared" si="17"/>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2:48" x14ac:dyDescent="0.2">
      <c r="B149" s="7" t="s">
        <v>131</v>
      </c>
      <c r="C149" s="7"/>
      <c r="D149" s="8"/>
      <c r="E149" s="30"/>
      <c r="F149" s="8"/>
      <c r="G149" s="30"/>
      <c r="H149" s="30"/>
      <c r="I149" s="31">
        <f t="shared" si="16"/>
        <v>0</v>
      </c>
      <c r="J149" s="31">
        <v>0</v>
      </c>
      <c r="K149" s="32">
        <f t="shared" si="17"/>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2:48" x14ac:dyDescent="0.2">
      <c r="B150" s="7" t="s">
        <v>132</v>
      </c>
      <c r="C150" s="7"/>
      <c r="D150" s="8"/>
      <c r="E150" s="30"/>
      <c r="F150" s="8"/>
      <c r="G150" s="30"/>
      <c r="H150" s="30"/>
      <c r="I150" s="31">
        <f t="shared" si="16"/>
        <v>0</v>
      </c>
      <c r="J150" s="31">
        <v>0</v>
      </c>
      <c r="K150" s="32">
        <f t="shared" si="17"/>
        <v>0</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2:48" x14ac:dyDescent="0.2">
      <c r="B151" s="7" t="s">
        <v>133</v>
      </c>
      <c r="C151" s="7"/>
      <c r="D151" s="8"/>
      <c r="E151" s="30"/>
      <c r="F151" s="8"/>
      <c r="G151" s="30"/>
      <c r="H151" s="30"/>
      <c r="I151" s="31">
        <f t="shared" si="16"/>
        <v>0</v>
      </c>
      <c r="J151" s="31">
        <v>0</v>
      </c>
      <c r="K151" s="32">
        <f t="shared" si="17"/>
        <v>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2:48" x14ac:dyDescent="0.2">
      <c r="B152" s="7" t="s">
        <v>134</v>
      </c>
      <c r="C152" s="7"/>
      <c r="D152" s="8"/>
      <c r="E152" s="30"/>
      <c r="F152" s="8"/>
      <c r="G152" s="30"/>
      <c r="H152" s="30"/>
      <c r="I152" s="31">
        <f t="shared" si="16"/>
        <v>0</v>
      </c>
      <c r="J152" s="31">
        <v>0</v>
      </c>
      <c r="K152" s="32">
        <f t="shared" si="17"/>
        <v>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2:48" x14ac:dyDescent="0.2">
      <c r="B153" s="7" t="s">
        <v>135</v>
      </c>
      <c r="C153" s="7"/>
      <c r="D153" s="8"/>
      <c r="E153" s="30"/>
      <c r="F153" s="8"/>
      <c r="G153" s="30"/>
      <c r="H153" s="30"/>
      <c r="I153" s="31">
        <f t="shared" si="16"/>
        <v>0</v>
      </c>
      <c r="J153" s="31">
        <v>0</v>
      </c>
      <c r="K153" s="32">
        <f t="shared" si="17"/>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2:48" x14ac:dyDescent="0.2">
      <c r="B154" s="7" t="s">
        <v>23</v>
      </c>
      <c r="C154" s="7"/>
      <c r="D154" s="8"/>
      <c r="E154" s="30"/>
      <c r="F154" s="8"/>
      <c r="G154" s="30"/>
      <c r="H154" s="30"/>
      <c r="I154" s="31">
        <f t="shared" si="16"/>
        <v>0</v>
      </c>
      <c r="J154" s="31">
        <v>0</v>
      </c>
      <c r="K154" s="32">
        <f t="shared" si="17"/>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2:48" x14ac:dyDescent="0.2">
      <c r="B155" s="7"/>
      <c r="C155" s="7"/>
      <c r="D155" s="7"/>
      <c r="E155" s="7"/>
      <c r="F155" s="7"/>
      <c r="G155" s="7"/>
      <c r="H155" s="7"/>
      <c r="I155" s="33">
        <f>SUM(I145:I154)</f>
        <v>850</v>
      </c>
      <c r="J155" s="33">
        <f>SUM(J145:J154)</f>
        <v>800</v>
      </c>
      <c r="K155" s="32"/>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2:48" x14ac:dyDescent="0.2">
      <c r="B156" s="7"/>
      <c r="C156" s="7"/>
      <c r="D156" s="7"/>
      <c r="E156" s="7"/>
      <c r="F156" s="7"/>
      <c r="G156" s="7"/>
      <c r="H156" s="7"/>
      <c r="I156" s="33"/>
      <c r="J156" s="33"/>
      <c r="K156" s="32"/>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2:48" x14ac:dyDescent="0.2">
      <c r="B157" s="6" t="s">
        <v>136</v>
      </c>
      <c r="C157" s="6"/>
      <c r="D157" s="6"/>
      <c r="E157" s="6"/>
      <c r="F157" s="6"/>
      <c r="G157" s="6"/>
      <c r="H157" s="6"/>
      <c r="I157" s="7"/>
      <c r="J157" s="7"/>
      <c r="K157" s="7"/>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2:48" x14ac:dyDescent="0.2">
      <c r="B158" s="7" t="s">
        <v>137</v>
      </c>
      <c r="C158" s="7"/>
      <c r="D158" s="8">
        <v>10</v>
      </c>
      <c r="E158" s="30">
        <v>15</v>
      </c>
      <c r="F158" s="8">
        <v>50</v>
      </c>
      <c r="G158" s="30">
        <v>10</v>
      </c>
      <c r="H158" s="30">
        <v>200</v>
      </c>
      <c r="I158" s="31">
        <f>D158*E158+F158*G158+H158</f>
        <v>850</v>
      </c>
      <c r="J158" s="31">
        <v>800</v>
      </c>
      <c r="K158" s="32">
        <f t="shared" ref="K158:K166" si="18">J158-I158</f>
        <v>-50</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2:48" x14ac:dyDescent="0.2">
      <c r="B159" s="7" t="s">
        <v>138</v>
      </c>
      <c r="C159" s="7"/>
      <c r="D159" s="8"/>
      <c r="E159" s="30"/>
      <c r="F159" s="8"/>
      <c r="G159" s="30"/>
      <c r="H159" s="30"/>
      <c r="I159" s="31">
        <f>D159*E159+F159*G159+H159</f>
        <v>0</v>
      </c>
      <c r="J159" s="31"/>
      <c r="K159" s="32">
        <f t="shared" si="18"/>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2:48" ht="17" x14ac:dyDescent="0.2">
      <c r="B160" s="12" t="s">
        <v>139</v>
      </c>
      <c r="C160" s="7"/>
      <c r="D160" s="8"/>
      <c r="E160" s="30"/>
      <c r="F160" s="8"/>
      <c r="G160" s="30"/>
      <c r="H160" s="30"/>
      <c r="I160" s="31">
        <f>D160*E160+F160*G160+H160</f>
        <v>0</v>
      </c>
      <c r="J160" s="31"/>
      <c r="K160" s="32">
        <f t="shared" si="18"/>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2:48" x14ac:dyDescent="0.2">
      <c r="B161" s="7" t="s">
        <v>140</v>
      </c>
      <c r="C161" s="7"/>
      <c r="D161" s="8"/>
      <c r="E161" s="30"/>
      <c r="F161" s="8"/>
      <c r="G161" s="30"/>
      <c r="H161" s="30"/>
      <c r="I161" s="31">
        <f>D161*E161+F161*G161+H161</f>
        <v>0</v>
      </c>
      <c r="J161" s="31"/>
      <c r="K161" s="32">
        <f t="shared" si="18"/>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2:48" x14ac:dyDescent="0.2">
      <c r="B162" s="7" t="s">
        <v>141</v>
      </c>
      <c r="C162" s="7"/>
      <c r="D162" s="8"/>
      <c r="E162" s="30"/>
      <c r="F162" s="8"/>
      <c r="G162" s="30"/>
      <c r="H162" s="30"/>
      <c r="I162" s="31">
        <f>D162*E162+F162*G162+H162</f>
        <v>0</v>
      </c>
      <c r="J162" s="31"/>
      <c r="K162" s="32">
        <f t="shared" si="18"/>
        <v>0</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2:48" x14ac:dyDescent="0.2">
      <c r="B163" s="7" t="s">
        <v>142</v>
      </c>
      <c r="C163" s="7"/>
      <c r="D163" s="8"/>
      <c r="E163" s="30"/>
      <c r="F163" s="8"/>
      <c r="G163" s="30"/>
      <c r="H163" s="30"/>
      <c r="I163" s="31"/>
      <c r="J163" s="31"/>
      <c r="K163" s="32">
        <f t="shared" si="18"/>
        <v>0</v>
      </c>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2:48" x14ac:dyDescent="0.2">
      <c r="B164" s="7" t="s">
        <v>143</v>
      </c>
      <c r="C164" s="7"/>
      <c r="D164" s="8"/>
      <c r="E164" s="30"/>
      <c r="F164" s="8"/>
      <c r="G164" s="30"/>
      <c r="H164" s="30"/>
      <c r="I164" s="31"/>
      <c r="J164" s="31"/>
      <c r="K164" s="32">
        <f t="shared" si="18"/>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2:48" x14ac:dyDescent="0.2">
      <c r="B165" s="7" t="s">
        <v>144</v>
      </c>
      <c r="C165" s="7"/>
      <c r="D165" s="8"/>
      <c r="E165" s="30"/>
      <c r="F165" s="8"/>
      <c r="G165" s="30"/>
      <c r="H165" s="30"/>
      <c r="I165" s="31"/>
      <c r="J165" s="31"/>
      <c r="K165" s="32">
        <f t="shared" si="18"/>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2:48" x14ac:dyDescent="0.2">
      <c r="B166" s="7" t="s">
        <v>23</v>
      </c>
      <c r="C166" s="7"/>
      <c r="D166" s="8"/>
      <c r="E166" s="30"/>
      <c r="F166" s="8"/>
      <c r="G166" s="30"/>
      <c r="H166" s="30"/>
      <c r="I166" s="31"/>
      <c r="J166" s="31"/>
      <c r="K166" s="32">
        <f t="shared" si="18"/>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2:48" x14ac:dyDescent="0.2">
      <c r="B167" s="7"/>
      <c r="C167" s="7"/>
      <c r="D167" s="7"/>
      <c r="E167" s="7"/>
      <c r="F167" s="7"/>
      <c r="G167" s="7"/>
      <c r="H167" s="7"/>
      <c r="I167" s="33">
        <f>SUM(I158:I166)</f>
        <v>850</v>
      </c>
      <c r="J167" s="33">
        <f>SUM(J158:J166)</f>
        <v>800</v>
      </c>
      <c r="K167" s="32"/>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2:48" x14ac:dyDescent="0.2">
      <c r="B168" s="7"/>
      <c r="C168" s="7"/>
      <c r="D168" s="7"/>
      <c r="E168" s="7"/>
      <c r="F168" s="7"/>
      <c r="G168" s="7"/>
      <c r="H168" s="7"/>
      <c r="I168" s="33"/>
      <c r="J168" s="33"/>
      <c r="K168" s="32"/>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2:48" x14ac:dyDescent="0.2">
      <c r="B169" s="6" t="s">
        <v>145</v>
      </c>
      <c r="C169" s="6"/>
      <c r="D169" s="6"/>
      <c r="E169" s="6"/>
      <c r="F169" s="6"/>
      <c r="G169" s="6"/>
      <c r="H169" s="6"/>
      <c r="I169" s="7"/>
      <c r="J169" s="7"/>
      <c r="K169" s="7"/>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2:48" x14ac:dyDescent="0.2">
      <c r="B170" s="7" t="s">
        <v>146</v>
      </c>
      <c r="C170" s="7"/>
      <c r="D170" s="8">
        <v>10</v>
      </c>
      <c r="E170" s="30">
        <v>15</v>
      </c>
      <c r="F170" s="8">
        <v>50</v>
      </c>
      <c r="G170" s="30">
        <v>10</v>
      </c>
      <c r="H170" s="30">
        <v>200</v>
      </c>
      <c r="I170" s="31">
        <f t="shared" ref="I170:I183" si="19">D170*E170+F170*G170+H170</f>
        <v>850</v>
      </c>
      <c r="J170" s="31">
        <v>800</v>
      </c>
      <c r="K170" s="32">
        <f t="shared" ref="K170:K183" si="20">J170-I170</f>
        <v>-50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2:48" x14ac:dyDescent="0.2">
      <c r="B171" s="7" t="s">
        <v>147</v>
      </c>
      <c r="C171" s="7"/>
      <c r="D171" s="8"/>
      <c r="E171" s="30"/>
      <c r="F171" s="8"/>
      <c r="G171" s="30"/>
      <c r="H171" s="30"/>
      <c r="I171" s="31">
        <f t="shared" si="19"/>
        <v>0</v>
      </c>
      <c r="J171" s="31">
        <v>0</v>
      </c>
      <c r="K171" s="32">
        <f t="shared" si="20"/>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2:48" ht="17" x14ac:dyDescent="0.2">
      <c r="B172" s="12" t="s">
        <v>148</v>
      </c>
      <c r="C172" s="7"/>
      <c r="D172" s="8"/>
      <c r="E172" s="30"/>
      <c r="F172" s="8"/>
      <c r="G172" s="30"/>
      <c r="H172" s="30"/>
      <c r="I172" s="31">
        <f t="shared" si="19"/>
        <v>0</v>
      </c>
      <c r="J172" s="31">
        <v>0</v>
      </c>
      <c r="K172" s="32">
        <f t="shared" si="20"/>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2:48" x14ac:dyDescent="0.2">
      <c r="B173" s="7" t="s">
        <v>149</v>
      </c>
      <c r="C173" s="7"/>
      <c r="D173" s="8"/>
      <c r="E173" s="30"/>
      <c r="F173" s="8"/>
      <c r="G173" s="30"/>
      <c r="H173" s="30"/>
      <c r="I173" s="31">
        <f t="shared" si="19"/>
        <v>0</v>
      </c>
      <c r="J173" s="31">
        <v>0</v>
      </c>
      <c r="K173" s="32">
        <f t="shared" si="20"/>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2:48" x14ac:dyDescent="0.2">
      <c r="B174" s="7" t="s">
        <v>150</v>
      </c>
      <c r="C174" s="7"/>
      <c r="D174" s="8"/>
      <c r="E174" s="30"/>
      <c r="F174" s="8"/>
      <c r="G174" s="30"/>
      <c r="H174" s="30"/>
      <c r="I174" s="31">
        <f t="shared" si="19"/>
        <v>0</v>
      </c>
      <c r="J174" s="31">
        <v>0</v>
      </c>
      <c r="K174" s="32">
        <f t="shared" si="20"/>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2:48" x14ac:dyDescent="0.2">
      <c r="B175" s="7" t="s">
        <v>151</v>
      </c>
      <c r="C175" s="7"/>
      <c r="D175" s="8"/>
      <c r="E175" s="30"/>
      <c r="F175" s="8"/>
      <c r="G175" s="30"/>
      <c r="H175" s="30"/>
      <c r="I175" s="31">
        <f t="shared" si="19"/>
        <v>0</v>
      </c>
      <c r="J175" s="31">
        <v>0</v>
      </c>
      <c r="K175" s="32">
        <f t="shared" si="20"/>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2:48" x14ac:dyDescent="0.2">
      <c r="B176" s="7" t="s">
        <v>152</v>
      </c>
      <c r="C176" s="7"/>
      <c r="D176" s="8"/>
      <c r="E176" s="30"/>
      <c r="F176" s="8"/>
      <c r="G176" s="30"/>
      <c r="H176" s="30"/>
      <c r="I176" s="31">
        <f t="shared" si="19"/>
        <v>0</v>
      </c>
      <c r="J176" s="31">
        <v>0</v>
      </c>
      <c r="K176" s="32">
        <f t="shared" si="20"/>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2:48" x14ac:dyDescent="0.2">
      <c r="B177" s="7" t="s">
        <v>153</v>
      </c>
      <c r="C177" s="7"/>
      <c r="D177" s="8"/>
      <c r="E177" s="30"/>
      <c r="F177" s="8"/>
      <c r="G177" s="30"/>
      <c r="H177" s="30"/>
      <c r="I177" s="31">
        <f t="shared" si="19"/>
        <v>0</v>
      </c>
      <c r="J177" s="31">
        <v>0</v>
      </c>
      <c r="K177" s="32">
        <f t="shared" si="20"/>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2:48" x14ac:dyDescent="0.2">
      <c r="B178" s="7" t="s">
        <v>154</v>
      </c>
      <c r="C178" s="7"/>
      <c r="D178" s="8"/>
      <c r="E178" s="30"/>
      <c r="F178" s="8"/>
      <c r="G178" s="30"/>
      <c r="H178" s="30"/>
      <c r="I178" s="31">
        <f t="shared" si="19"/>
        <v>0</v>
      </c>
      <c r="J178" s="31">
        <v>0</v>
      </c>
      <c r="K178" s="32">
        <f t="shared" si="20"/>
        <v>0</v>
      </c>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2:48" x14ac:dyDescent="0.2">
      <c r="B179" s="7" t="s">
        <v>155</v>
      </c>
      <c r="C179" s="7"/>
      <c r="D179" s="8"/>
      <c r="E179" s="30"/>
      <c r="F179" s="8"/>
      <c r="G179" s="30"/>
      <c r="H179" s="30"/>
      <c r="I179" s="31">
        <f t="shared" si="19"/>
        <v>0</v>
      </c>
      <c r="J179" s="31">
        <v>0</v>
      </c>
      <c r="K179" s="32">
        <f t="shared" si="20"/>
        <v>0</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2:48" x14ac:dyDescent="0.2">
      <c r="B180" s="7" t="s">
        <v>156</v>
      </c>
      <c r="C180" s="7"/>
      <c r="D180" s="8"/>
      <c r="E180" s="30"/>
      <c r="F180" s="8"/>
      <c r="G180" s="30"/>
      <c r="H180" s="30"/>
      <c r="I180" s="31">
        <f t="shared" si="19"/>
        <v>0</v>
      </c>
      <c r="J180" s="31">
        <v>0</v>
      </c>
      <c r="K180" s="32">
        <f t="shared" si="20"/>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2:48" x14ac:dyDescent="0.2">
      <c r="B181" s="7" t="s">
        <v>157</v>
      </c>
      <c r="C181" s="7"/>
      <c r="D181" s="8"/>
      <c r="E181" s="30"/>
      <c r="F181" s="8"/>
      <c r="G181" s="30"/>
      <c r="H181" s="30"/>
      <c r="I181" s="31">
        <f t="shared" si="19"/>
        <v>0</v>
      </c>
      <c r="J181" s="31">
        <v>0</v>
      </c>
      <c r="K181" s="32">
        <f t="shared" si="20"/>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2:48" x14ac:dyDescent="0.2">
      <c r="B182" s="7" t="s">
        <v>158</v>
      </c>
      <c r="C182" s="7"/>
      <c r="D182" s="8"/>
      <c r="E182" s="30"/>
      <c r="F182" s="8"/>
      <c r="G182" s="30"/>
      <c r="H182" s="30"/>
      <c r="I182" s="31">
        <f t="shared" si="19"/>
        <v>0</v>
      </c>
      <c r="J182" s="31">
        <v>0</v>
      </c>
      <c r="K182" s="32">
        <f t="shared" si="20"/>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2:48" x14ac:dyDescent="0.2">
      <c r="B183" s="7" t="s">
        <v>23</v>
      </c>
      <c r="C183" s="7"/>
      <c r="D183" s="8"/>
      <c r="E183" s="30"/>
      <c r="F183" s="8"/>
      <c r="G183" s="30"/>
      <c r="H183" s="30"/>
      <c r="I183" s="31">
        <f t="shared" si="19"/>
        <v>0</v>
      </c>
      <c r="J183" s="31">
        <v>0</v>
      </c>
      <c r="K183" s="32">
        <f t="shared" si="20"/>
        <v>0</v>
      </c>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2:48" x14ac:dyDescent="0.2">
      <c r="B184" s="7"/>
      <c r="C184" s="7"/>
      <c r="D184" s="7"/>
      <c r="E184" s="7"/>
      <c r="F184" s="7"/>
      <c r="G184" s="7"/>
      <c r="H184" s="7"/>
      <c r="I184" s="33">
        <f>SUM(I170:I178)</f>
        <v>850</v>
      </c>
      <c r="J184" s="33">
        <f>SUM(J170:J178)</f>
        <v>800</v>
      </c>
      <c r="K184" s="32"/>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2:48" x14ac:dyDescent="0.2">
      <c r="B185" s="7"/>
      <c r="C185" s="7"/>
      <c r="D185" s="7"/>
      <c r="E185" s="7"/>
      <c r="F185" s="7"/>
      <c r="G185" s="7"/>
      <c r="H185" s="7"/>
      <c r="I185" s="33"/>
      <c r="J185" s="33"/>
      <c r="K185" s="32"/>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2:48" x14ac:dyDescent="0.2">
      <c r="B186" s="6" t="s">
        <v>159</v>
      </c>
      <c r="C186" s="6"/>
      <c r="D186" s="6"/>
      <c r="E186" s="6"/>
      <c r="F186" s="6"/>
      <c r="G186" s="6"/>
      <c r="H186" s="6"/>
      <c r="I186" s="7"/>
      <c r="J186" s="7"/>
      <c r="K186" s="7"/>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2:48" x14ac:dyDescent="0.2">
      <c r="B187" s="7" t="s">
        <v>160</v>
      </c>
      <c r="C187" s="7"/>
      <c r="D187" s="8">
        <v>10</v>
      </c>
      <c r="E187" s="30">
        <v>15</v>
      </c>
      <c r="F187" s="8">
        <v>50</v>
      </c>
      <c r="G187" s="30">
        <v>10</v>
      </c>
      <c r="H187" s="30">
        <v>200</v>
      </c>
      <c r="I187" s="31">
        <f t="shared" ref="I187:I197" si="21">D187*E187+F187*G187+H187</f>
        <v>850</v>
      </c>
      <c r="J187" s="31">
        <v>800</v>
      </c>
      <c r="K187" s="32">
        <f t="shared" ref="K187:K197" si="22">J187-I187</f>
        <v>-50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2:48" x14ac:dyDescent="0.2">
      <c r="B188" s="7" t="s">
        <v>161</v>
      </c>
      <c r="C188" s="7"/>
      <c r="D188" s="8"/>
      <c r="E188" s="30"/>
      <c r="F188" s="8"/>
      <c r="G188" s="30"/>
      <c r="H188" s="30"/>
      <c r="I188" s="31">
        <f t="shared" si="21"/>
        <v>0</v>
      </c>
      <c r="J188" s="31">
        <v>0</v>
      </c>
      <c r="K188" s="32">
        <f t="shared" si="22"/>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2:48" ht="17" x14ac:dyDescent="0.2">
      <c r="B189" s="12" t="s">
        <v>162</v>
      </c>
      <c r="C189" s="7"/>
      <c r="D189" s="8"/>
      <c r="E189" s="30"/>
      <c r="F189" s="8"/>
      <c r="G189" s="30"/>
      <c r="H189" s="30"/>
      <c r="I189" s="31">
        <f t="shared" si="21"/>
        <v>0</v>
      </c>
      <c r="J189" s="31">
        <v>0</v>
      </c>
      <c r="K189" s="32">
        <f t="shared" si="22"/>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2:48" x14ac:dyDescent="0.2">
      <c r="B190" s="7" t="s">
        <v>163</v>
      </c>
      <c r="C190" s="7"/>
      <c r="D190" s="8"/>
      <c r="E190" s="30"/>
      <c r="F190" s="8"/>
      <c r="G190" s="30"/>
      <c r="H190" s="30"/>
      <c r="I190" s="31">
        <f t="shared" si="21"/>
        <v>0</v>
      </c>
      <c r="J190" s="31">
        <v>0</v>
      </c>
      <c r="K190" s="32">
        <f t="shared" si="22"/>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2:48" x14ac:dyDescent="0.2">
      <c r="B191" s="7" t="s">
        <v>164</v>
      </c>
      <c r="C191" s="7"/>
      <c r="D191" s="8"/>
      <c r="E191" s="30"/>
      <c r="F191" s="8"/>
      <c r="G191" s="30"/>
      <c r="H191" s="30"/>
      <c r="I191" s="31">
        <f t="shared" si="21"/>
        <v>0</v>
      </c>
      <c r="J191" s="31">
        <v>0</v>
      </c>
      <c r="K191" s="32">
        <f t="shared" si="22"/>
        <v>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2:48" x14ac:dyDescent="0.2">
      <c r="B192" s="7" t="s">
        <v>165</v>
      </c>
      <c r="C192" s="7"/>
      <c r="D192" s="8"/>
      <c r="E192" s="30"/>
      <c r="F192" s="8"/>
      <c r="G192" s="30"/>
      <c r="H192" s="30"/>
      <c r="I192" s="31">
        <f t="shared" si="21"/>
        <v>0</v>
      </c>
      <c r="J192" s="31">
        <v>0</v>
      </c>
      <c r="K192" s="32">
        <f t="shared" si="22"/>
        <v>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2:48" x14ac:dyDescent="0.2">
      <c r="B193" s="7" t="s">
        <v>166</v>
      </c>
      <c r="C193" s="7"/>
      <c r="D193" s="8"/>
      <c r="E193" s="30"/>
      <c r="F193" s="8"/>
      <c r="G193" s="30"/>
      <c r="H193" s="30"/>
      <c r="I193" s="31">
        <f t="shared" si="21"/>
        <v>0</v>
      </c>
      <c r="J193" s="31">
        <v>0</v>
      </c>
      <c r="K193" s="32">
        <f t="shared" si="22"/>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2:48" x14ac:dyDescent="0.2">
      <c r="B194" s="7" t="s">
        <v>167</v>
      </c>
      <c r="C194" s="7"/>
      <c r="D194" s="8"/>
      <c r="E194" s="30"/>
      <c r="F194" s="8"/>
      <c r="G194" s="30"/>
      <c r="H194" s="30"/>
      <c r="I194" s="31">
        <f t="shared" si="21"/>
        <v>0</v>
      </c>
      <c r="J194" s="31">
        <v>0</v>
      </c>
      <c r="K194" s="32">
        <f t="shared" si="22"/>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2:48" x14ac:dyDescent="0.2">
      <c r="B195" s="7" t="s">
        <v>168</v>
      </c>
      <c r="C195" s="7"/>
      <c r="D195" s="8"/>
      <c r="E195" s="30"/>
      <c r="F195" s="8"/>
      <c r="G195" s="30"/>
      <c r="H195" s="30"/>
      <c r="I195" s="31">
        <f t="shared" si="21"/>
        <v>0</v>
      </c>
      <c r="J195" s="31">
        <v>0</v>
      </c>
      <c r="K195" s="32">
        <f t="shared" si="22"/>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2:48" x14ac:dyDescent="0.2">
      <c r="B196" s="7" t="s">
        <v>169</v>
      </c>
      <c r="C196" s="7"/>
      <c r="D196" s="8"/>
      <c r="E196" s="30"/>
      <c r="F196" s="8"/>
      <c r="G196" s="30"/>
      <c r="H196" s="30"/>
      <c r="I196" s="31">
        <f t="shared" si="21"/>
        <v>0</v>
      </c>
      <c r="J196" s="31">
        <v>0</v>
      </c>
      <c r="K196" s="32">
        <f t="shared" si="22"/>
        <v>0</v>
      </c>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2:48" x14ac:dyDescent="0.2">
      <c r="B197" s="7" t="s">
        <v>23</v>
      </c>
      <c r="C197" s="7"/>
      <c r="D197" s="8"/>
      <c r="E197" s="30"/>
      <c r="F197" s="8"/>
      <c r="G197" s="30"/>
      <c r="H197" s="30"/>
      <c r="I197" s="31">
        <f t="shared" si="21"/>
        <v>0</v>
      </c>
      <c r="J197" s="31">
        <v>0</v>
      </c>
      <c r="K197" s="32">
        <f t="shared" si="22"/>
        <v>0</v>
      </c>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2:48" x14ac:dyDescent="0.2">
      <c r="B198" s="7"/>
      <c r="C198" s="7"/>
      <c r="D198" s="7"/>
      <c r="E198" s="7"/>
      <c r="F198" s="7"/>
      <c r="G198" s="7"/>
      <c r="H198" s="7"/>
      <c r="I198" s="33">
        <f>SUM(I187:I197)</f>
        <v>850</v>
      </c>
      <c r="J198" s="33">
        <f>SUM(J187:J197)</f>
        <v>800</v>
      </c>
      <c r="K198" s="32"/>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2:48" x14ac:dyDescent="0.2">
      <c r="B199" s="6" t="s">
        <v>170</v>
      </c>
      <c r="C199" s="6"/>
      <c r="D199" s="6"/>
      <c r="E199" s="6"/>
      <c r="F199" s="6"/>
      <c r="G199" s="6"/>
      <c r="H199" s="6"/>
      <c r="I199" s="7"/>
      <c r="J199" s="7"/>
      <c r="K199" s="7"/>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2:48" x14ac:dyDescent="0.2">
      <c r="B200" s="7" t="s">
        <v>171</v>
      </c>
      <c r="C200" s="7"/>
      <c r="D200" s="8">
        <v>10</v>
      </c>
      <c r="E200" s="30">
        <v>15</v>
      </c>
      <c r="F200" s="8">
        <v>50</v>
      </c>
      <c r="G200" s="30">
        <v>10</v>
      </c>
      <c r="H200" s="30">
        <v>200</v>
      </c>
      <c r="I200" s="31">
        <f t="shared" ref="I200:I209" si="23">D200*E200+F200*G200+H200</f>
        <v>850</v>
      </c>
      <c r="J200" s="31">
        <v>800</v>
      </c>
      <c r="K200" s="32">
        <f t="shared" ref="K200:K209" si="24">J200-I200</f>
        <v>-50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2:48" x14ac:dyDescent="0.2">
      <c r="B201" s="7" t="s">
        <v>172</v>
      </c>
      <c r="C201" s="7"/>
      <c r="D201" s="8"/>
      <c r="E201" s="30"/>
      <c r="F201" s="8"/>
      <c r="G201" s="30"/>
      <c r="H201" s="30"/>
      <c r="I201" s="31">
        <f t="shared" si="23"/>
        <v>0</v>
      </c>
      <c r="J201" s="31">
        <v>0</v>
      </c>
      <c r="K201" s="32">
        <f t="shared" si="24"/>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2:48" ht="17" x14ac:dyDescent="0.2">
      <c r="B202" s="12" t="s">
        <v>173</v>
      </c>
      <c r="C202" s="7"/>
      <c r="D202" s="8"/>
      <c r="E202" s="30"/>
      <c r="F202" s="8"/>
      <c r="G202" s="30"/>
      <c r="H202" s="30"/>
      <c r="I202" s="31">
        <f t="shared" si="23"/>
        <v>0</v>
      </c>
      <c r="J202" s="31">
        <v>0</v>
      </c>
      <c r="K202" s="32">
        <f t="shared" si="24"/>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2:48" x14ac:dyDescent="0.2">
      <c r="B203" s="7" t="s">
        <v>174</v>
      </c>
      <c r="C203" s="7"/>
      <c r="D203" s="8"/>
      <c r="E203" s="30"/>
      <c r="F203" s="8"/>
      <c r="G203" s="30"/>
      <c r="H203" s="30"/>
      <c r="I203" s="31">
        <f t="shared" si="23"/>
        <v>0</v>
      </c>
      <c r="J203" s="31">
        <v>0</v>
      </c>
      <c r="K203" s="32">
        <f t="shared" si="24"/>
        <v>0</v>
      </c>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2:48" x14ac:dyDescent="0.2">
      <c r="B204" s="7" t="s">
        <v>175</v>
      </c>
      <c r="C204" s="7"/>
      <c r="D204" s="8"/>
      <c r="E204" s="30"/>
      <c r="F204" s="8"/>
      <c r="G204" s="30"/>
      <c r="H204" s="30"/>
      <c r="I204" s="31">
        <f t="shared" si="23"/>
        <v>0</v>
      </c>
      <c r="J204" s="31">
        <v>0</v>
      </c>
      <c r="K204" s="32">
        <f t="shared" si="24"/>
        <v>0</v>
      </c>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2:48" x14ac:dyDescent="0.2">
      <c r="B205" s="7" t="s">
        <v>176</v>
      </c>
      <c r="C205" s="7"/>
      <c r="D205" s="8"/>
      <c r="E205" s="30"/>
      <c r="F205" s="8"/>
      <c r="G205" s="30"/>
      <c r="H205" s="30"/>
      <c r="I205" s="31">
        <f t="shared" si="23"/>
        <v>0</v>
      </c>
      <c r="J205" s="31">
        <v>0</v>
      </c>
      <c r="K205" s="32">
        <f t="shared" si="24"/>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2:48" x14ac:dyDescent="0.2">
      <c r="B206" s="7" t="s">
        <v>177</v>
      </c>
      <c r="C206" s="7"/>
      <c r="D206" s="8"/>
      <c r="E206" s="30"/>
      <c r="F206" s="8"/>
      <c r="G206" s="30"/>
      <c r="H206" s="30"/>
      <c r="I206" s="31">
        <f t="shared" si="23"/>
        <v>0</v>
      </c>
      <c r="J206" s="31">
        <v>0</v>
      </c>
      <c r="K206" s="32">
        <f t="shared" si="24"/>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2:48" x14ac:dyDescent="0.2">
      <c r="B207" s="7" t="s">
        <v>178</v>
      </c>
      <c r="C207" s="7"/>
      <c r="D207" s="8"/>
      <c r="E207" s="30"/>
      <c r="F207" s="8"/>
      <c r="G207" s="30"/>
      <c r="H207" s="30"/>
      <c r="I207" s="31">
        <f t="shared" si="23"/>
        <v>0</v>
      </c>
      <c r="J207" s="31">
        <v>0</v>
      </c>
      <c r="K207" s="32">
        <f t="shared" si="24"/>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2:48" x14ac:dyDescent="0.2">
      <c r="B208" s="7" t="s">
        <v>179</v>
      </c>
      <c r="C208" s="7"/>
      <c r="D208" s="8"/>
      <c r="E208" s="30"/>
      <c r="F208" s="8"/>
      <c r="G208" s="30"/>
      <c r="H208" s="30"/>
      <c r="I208" s="31">
        <f t="shared" si="23"/>
        <v>0</v>
      </c>
      <c r="J208" s="31">
        <v>0</v>
      </c>
      <c r="K208" s="32">
        <f t="shared" si="24"/>
        <v>0</v>
      </c>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2:48" x14ac:dyDescent="0.2">
      <c r="B209" s="7" t="s">
        <v>23</v>
      </c>
      <c r="C209" s="7"/>
      <c r="D209" s="8"/>
      <c r="E209" s="30"/>
      <c r="F209" s="8"/>
      <c r="G209" s="30"/>
      <c r="H209" s="30"/>
      <c r="I209" s="31">
        <f t="shared" si="23"/>
        <v>0</v>
      </c>
      <c r="J209" s="31">
        <v>0</v>
      </c>
      <c r="K209" s="32">
        <f t="shared" si="24"/>
        <v>0</v>
      </c>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2:48" x14ac:dyDescent="0.2">
      <c r="B210" s="7"/>
      <c r="C210" s="7"/>
      <c r="D210" s="7"/>
      <c r="E210" s="7"/>
      <c r="F210" s="7"/>
      <c r="G210" s="7"/>
      <c r="H210" s="7"/>
      <c r="I210" s="33">
        <f>SUM(I200:I209)</f>
        <v>850</v>
      </c>
      <c r="J210" s="33">
        <f>SUM(J200:J209)</f>
        <v>800</v>
      </c>
      <c r="K210" s="32"/>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2:48" x14ac:dyDescent="0.2">
      <c r="B211" s="6" t="s">
        <v>180</v>
      </c>
      <c r="C211" s="6"/>
      <c r="D211" s="6"/>
      <c r="E211" s="6"/>
      <c r="F211" s="6"/>
      <c r="G211" s="6"/>
      <c r="H211" s="6"/>
      <c r="I211" s="7"/>
      <c r="J211" s="7"/>
      <c r="K211" s="7"/>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2:48" x14ac:dyDescent="0.2">
      <c r="B212" s="7" t="s">
        <v>181</v>
      </c>
      <c r="C212" s="7"/>
      <c r="D212" s="8">
        <v>10</v>
      </c>
      <c r="E212" s="30">
        <v>15</v>
      </c>
      <c r="F212" s="8">
        <v>50</v>
      </c>
      <c r="G212" s="30">
        <v>10</v>
      </c>
      <c r="H212" s="30">
        <v>200</v>
      </c>
      <c r="I212" s="31">
        <f>D212*E212+F212*G212+H212</f>
        <v>850</v>
      </c>
      <c r="J212" s="31">
        <v>800</v>
      </c>
      <c r="K212" s="32">
        <f>J212-I212</f>
        <v>-50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2:48" x14ac:dyDescent="0.2">
      <c r="B213" s="7" t="s">
        <v>182</v>
      </c>
      <c r="C213" s="7"/>
      <c r="D213" s="8"/>
      <c r="E213" s="30"/>
      <c r="F213" s="8"/>
      <c r="G213" s="30"/>
      <c r="H213" s="30"/>
      <c r="I213" s="31">
        <f>D213*E213+F213*G213+H213</f>
        <v>0</v>
      </c>
      <c r="J213" s="31">
        <v>0</v>
      </c>
      <c r="K213" s="32">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2:48" ht="17" x14ac:dyDescent="0.2">
      <c r="B214" s="12" t="s">
        <v>183</v>
      </c>
      <c r="C214" s="7"/>
      <c r="D214" s="8"/>
      <c r="E214" s="30"/>
      <c r="F214" s="8"/>
      <c r="G214" s="30"/>
      <c r="H214" s="30"/>
      <c r="I214" s="31">
        <f>D214*E214+F214*G214+H214</f>
        <v>0</v>
      </c>
      <c r="J214" s="31">
        <v>0</v>
      </c>
      <c r="K214" s="32">
        <f>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2:48" x14ac:dyDescent="0.2">
      <c r="B215" s="7" t="s">
        <v>184</v>
      </c>
      <c r="C215" s="7"/>
      <c r="D215" s="8"/>
      <c r="E215" s="30"/>
      <c r="F215" s="8"/>
      <c r="G215" s="30"/>
      <c r="H215" s="30"/>
      <c r="I215" s="31">
        <f>D215*E215+F215*G215+H215</f>
        <v>0</v>
      </c>
      <c r="J215" s="31">
        <v>0</v>
      </c>
      <c r="K215" s="32">
        <f>J215-I215</f>
        <v>0</v>
      </c>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2:48" x14ac:dyDescent="0.2">
      <c r="B216" s="7" t="s">
        <v>23</v>
      </c>
      <c r="C216" s="7"/>
      <c r="D216" s="8"/>
      <c r="E216" s="30"/>
      <c r="F216" s="8"/>
      <c r="G216" s="30"/>
      <c r="H216" s="30"/>
      <c r="I216" s="31">
        <f>D216*E216+F216*G216+H216</f>
        <v>0</v>
      </c>
      <c r="J216" s="31">
        <v>0</v>
      </c>
      <c r="K216" s="32">
        <f>J216-I216</f>
        <v>0</v>
      </c>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2:48" x14ac:dyDescent="0.2">
      <c r="B217" s="7"/>
      <c r="C217" s="7"/>
      <c r="D217" s="7"/>
      <c r="E217" s="7"/>
      <c r="F217" s="7"/>
      <c r="G217" s="7"/>
      <c r="H217" s="7"/>
      <c r="I217" s="33">
        <f>SUM(I212:I216)</f>
        <v>850</v>
      </c>
      <c r="J217" s="33">
        <f>SUM(J212:J216)</f>
        <v>800</v>
      </c>
      <c r="K217" s="32"/>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2:48" x14ac:dyDescent="0.2">
      <c r="B218" s="6" t="s">
        <v>185</v>
      </c>
      <c r="C218" s="6"/>
      <c r="D218" s="6"/>
      <c r="E218" s="6"/>
      <c r="F218" s="6"/>
      <c r="G218" s="6"/>
      <c r="H218" s="6"/>
      <c r="I218" s="7"/>
      <c r="J218" s="7"/>
      <c r="K218" s="7"/>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2:48" x14ac:dyDescent="0.2">
      <c r="B219" s="7" t="s">
        <v>186</v>
      </c>
      <c r="C219" s="7"/>
      <c r="D219" s="8">
        <v>10</v>
      </c>
      <c r="E219" s="30">
        <v>15</v>
      </c>
      <c r="F219" s="8">
        <v>50</v>
      </c>
      <c r="G219" s="30">
        <v>10</v>
      </c>
      <c r="H219" s="30">
        <v>200</v>
      </c>
      <c r="I219" s="31">
        <f t="shared" ref="I219:I232" si="25">D219*E219+F219*G219+H219</f>
        <v>850</v>
      </c>
      <c r="J219" s="31">
        <v>800</v>
      </c>
      <c r="K219" s="32">
        <f t="shared" ref="K219:K232" si="26">J219-I219</f>
        <v>-50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2:48" x14ac:dyDescent="0.2">
      <c r="B220" s="7" t="s">
        <v>187</v>
      </c>
      <c r="C220" s="7"/>
      <c r="D220" s="8"/>
      <c r="E220" s="30"/>
      <c r="F220" s="8"/>
      <c r="G220" s="30"/>
      <c r="H220" s="30"/>
      <c r="I220" s="31">
        <f t="shared" si="25"/>
        <v>0</v>
      </c>
      <c r="J220" s="31">
        <v>0</v>
      </c>
      <c r="K220" s="32">
        <f t="shared" si="26"/>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2:48" ht="17" x14ac:dyDescent="0.2">
      <c r="B221" s="12" t="s">
        <v>188</v>
      </c>
      <c r="C221" s="7"/>
      <c r="D221" s="8"/>
      <c r="E221" s="30"/>
      <c r="F221" s="8"/>
      <c r="G221" s="30"/>
      <c r="H221" s="30"/>
      <c r="I221" s="31">
        <f t="shared" si="25"/>
        <v>0</v>
      </c>
      <c r="J221" s="31">
        <v>0</v>
      </c>
      <c r="K221" s="32">
        <f t="shared" si="26"/>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2:48" x14ac:dyDescent="0.2">
      <c r="B222" s="7" t="s">
        <v>189</v>
      </c>
      <c r="C222" s="7"/>
      <c r="D222" s="8"/>
      <c r="E222" s="30"/>
      <c r="F222" s="8"/>
      <c r="G222" s="30"/>
      <c r="H222" s="30"/>
      <c r="I222" s="31">
        <f t="shared" si="25"/>
        <v>0</v>
      </c>
      <c r="J222" s="31">
        <v>0</v>
      </c>
      <c r="K222" s="32">
        <f t="shared" si="26"/>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2:48" x14ac:dyDescent="0.2">
      <c r="B223" s="7" t="s">
        <v>190</v>
      </c>
      <c r="C223" s="7"/>
      <c r="D223" s="8"/>
      <c r="E223" s="30"/>
      <c r="F223" s="8"/>
      <c r="G223" s="30"/>
      <c r="H223" s="30"/>
      <c r="I223" s="31">
        <f t="shared" si="25"/>
        <v>0</v>
      </c>
      <c r="J223" s="31">
        <v>0</v>
      </c>
      <c r="K223" s="32">
        <f t="shared" si="26"/>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row r="224" spans="2:48" x14ac:dyDescent="0.2">
      <c r="B224" s="7" t="s">
        <v>191</v>
      </c>
      <c r="C224" s="7"/>
      <c r="D224" s="8"/>
      <c r="E224" s="30"/>
      <c r="F224" s="8"/>
      <c r="G224" s="30"/>
      <c r="H224" s="30"/>
      <c r="I224" s="31">
        <f t="shared" si="25"/>
        <v>0</v>
      </c>
      <c r="J224" s="31">
        <v>0</v>
      </c>
      <c r="K224" s="32">
        <f t="shared" si="26"/>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row>
    <row r="225" spans="2:48" x14ac:dyDescent="0.2">
      <c r="B225" s="7" t="s">
        <v>192</v>
      </c>
      <c r="C225" s="7"/>
      <c r="D225" s="8"/>
      <c r="E225" s="30"/>
      <c r="F225" s="8"/>
      <c r="G225" s="30"/>
      <c r="H225" s="30"/>
      <c r="I225" s="31">
        <f t="shared" si="25"/>
        <v>0</v>
      </c>
      <c r="J225" s="31">
        <v>0</v>
      </c>
      <c r="K225" s="32">
        <f t="shared" si="26"/>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row>
    <row r="226" spans="2:48" x14ac:dyDescent="0.2">
      <c r="B226" s="7" t="s">
        <v>193</v>
      </c>
      <c r="C226" s="7"/>
      <c r="D226" s="8"/>
      <c r="E226" s="30"/>
      <c r="F226" s="8"/>
      <c r="G226" s="30"/>
      <c r="H226" s="30"/>
      <c r="I226" s="31">
        <f t="shared" si="25"/>
        <v>0</v>
      </c>
      <c r="J226" s="31">
        <v>0</v>
      </c>
      <c r="K226" s="32">
        <f t="shared" si="26"/>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row>
    <row r="227" spans="2:48" x14ac:dyDescent="0.2">
      <c r="B227" s="7" t="s">
        <v>194</v>
      </c>
      <c r="C227" s="7"/>
      <c r="D227" s="8"/>
      <c r="E227" s="30"/>
      <c r="F227" s="8"/>
      <c r="G227" s="30"/>
      <c r="H227" s="30"/>
      <c r="I227" s="31">
        <f t="shared" si="25"/>
        <v>0</v>
      </c>
      <c r="J227" s="31">
        <v>0</v>
      </c>
      <c r="K227" s="32">
        <f t="shared" si="26"/>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row>
    <row r="228" spans="2:48" x14ac:dyDescent="0.2">
      <c r="B228" s="7" t="s">
        <v>195</v>
      </c>
      <c r="C228" s="7"/>
      <c r="D228" s="8"/>
      <c r="E228" s="30"/>
      <c r="F228" s="8"/>
      <c r="G228" s="30"/>
      <c r="H228" s="30"/>
      <c r="I228" s="31">
        <f t="shared" si="25"/>
        <v>0</v>
      </c>
      <c r="J228" s="31">
        <v>0</v>
      </c>
      <c r="K228" s="32">
        <f t="shared" si="26"/>
        <v>0</v>
      </c>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row>
    <row r="229" spans="2:48" x14ac:dyDescent="0.2">
      <c r="B229" s="7" t="s">
        <v>196</v>
      </c>
      <c r="C229" s="7"/>
      <c r="D229" s="8"/>
      <c r="E229" s="30"/>
      <c r="F229" s="8"/>
      <c r="G229" s="30"/>
      <c r="H229" s="30"/>
      <c r="I229" s="31">
        <f t="shared" si="25"/>
        <v>0</v>
      </c>
      <c r="J229" s="31">
        <v>0</v>
      </c>
      <c r="K229" s="32">
        <f t="shared" si="26"/>
        <v>0</v>
      </c>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row>
    <row r="230" spans="2:48" x14ac:dyDescent="0.2">
      <c r="B230" s="7" t="s">
        <v>197</v>
      </c>
      <c r="C230" s="7"/>
      <c r="D230" s="8"/>
      <c r="E230" s="30"/>
      <c r="F230" s="8"/>
      <c r="G230" s="30"/>
      <c r="H230" s="30"/>
      <c r="I230" s="31">
        <f t="shared" si="25"/>
        <v>0</v>
      </c>
      <c r="J230" s="31">
        <v>0</v>
      </c>
      <c r="K230" s="32">
        <f t="shared" si="26"/>
        <v>0</v>
      </c>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row>
    <row r="231" spans="2:48" x14ac:dyDescent="0.2">
      <c r="B231" s="7" t="s">
        <v>198</v>
      </c>
      <c r="C231" s="7"/>
      <c r="D231" s="8"/>
      <c r="E231" s="30"/>
      <c r="F231" s="8"/>
      <c r="G231" s="30"/>
      <c r="H231" s="30"/>
      <c r="I231" s="31">
        <f t="shared" si="25"/>
        <v>0</v>
      </c>
      <c r="J231" s="31">
        <v>0</v>
      </c>
      <c r="K231" s="32">
        <f t="shared" si="26"/>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row>
    <row r="232" spans="2:48" x14ac:dyDescent="0.2">
      <c r="B232" s="7" t="s">
        <v>199</v>
      </c>
      <c r="C232" s="7"/>
      <c r="D232" s="8"/>
      <c r="E232" s="30"/>
      <c r="F232" s="8"/>
      <c r="G232" s="30"/>
      <c r="H232" s="30"/>
      <c r="I232" s="31">
        <f t="shared" si="25"/>
        <v>0</v>
      </c>
      <c r="J232" s="31">
        <v>0</v>
      </c>
      <c r="K232" s="32">
        <f t="shared" si="26"/>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row>
    <row r="233" spans="2:48" x14ac:dyDescent="0.2">
      <c r="B233" s="7" t="s">
        <v>200</v>
      </c>
      <c r="C233" s="7"/>
      <c r="D233" s="11"/>
      <c r="E233" s="36"/>
      <c r="F233" s="11"/>
      <c r="G233" s="36"/>
      <c r="H233" s="36"/>
      <c r="I233" s="37"/>
      <c r="J233" s="37"/>
      <c r="K233" s="32"/>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row>
    <row r="234" spans="2:48" x14ac:dyDescent="0.2">
      <c r="B234" s="7" t="s">
        <v>201</v>
      </c>
      <c r="C234" s="7"/>
      <c r="D234" s="11"/>
      <c r="E234" s="36"/>
      <c r="F234" s="11"/>
      <c r="G234" s="36"/>
      <c r="H234" s="36"/>
      <c r="I234" s="37"/>
      <c r="J234" s="37"/>
      <c r="K234" s="32"/>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row>
    <row r="235" spans="2:48" x14ac:dyDescent="0.2">
      <c r="B235" s="7"/>
      <c r="C235" s="7"/>
      <c r="D235" s="7"/>
      <c r="E235" s="7"/>
      <c r="F235" s="7"/>
      <c r="G235" s="7"/>
      <c r="H235" s="7"/>
      <c r="I235" s="33">
        <f>SUM(I219:I227)</f>
        <v>850</v>
      </c>
      <c r="J235" s="33">
        <f>SUM(J219:J227)</f>
        <v>800</v>
      </c>
      <c r="K235" s="32"/>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row>
    <row r="236" spans="2:48" x14ac:dyDescent="0.2">
      <c r="B236" s="7"/>
      <c r="C236" s="7"/>
      <c r="D236" s="7"/>
      <c r="E236" s="7"/>
      <c r="F236" s="7"/>
      <c r="G236" s="7"/>
      <c r="H236" s="7"/>
      <c r="I236" s="33"/>
      <c r="J236" s="33"/>
      <c r="K236" s="32"/>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row>
    <row r="237" spans="2:48" x14ac:dyDescent="0.2">
      <c r="B237" s="6" t="s">
        <v>202</v>
      </c>
      <c r="C237" s="6"/>
      <c r="D237" s="6"/>
      <c r="E237" s="6"/>
      <c r="F237" s="6"/>
      <c r="G237" s="6"/>
      <c r="H237" s="6"/>
      <c r="I237" s="7"/>
      <c r="J237" s="7"/>
      <c r="K237" s="7"/>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row>
    <row r="238" spans="2:48" x14ac:dyDescent="0.2">
      <c r="B238" s="7" t="s">
        <v>203</v>
      </c>
      <c r="C238" s="7"/>
      <c r="D238" s="8">
        <v>10</v>
      </c>
      <c r="E238" s="30">
        <v>15</v>
      </c>
      <c r="F238" s="8">
        <v>50</v>
      </c>
      <c r="G238" s="30">
        <v>10</v>
      </c>
      <c r="H238" s="30">
        <v>200</v>
      </c>
      <c r="I238" s="31">
        <f t="shared" ref="I238:I250" si="27">D238*E238+F238*G238+H238</f>
        <v>850</v>
      </c>
      <c r="J238" s="31">
        <v>800</v>
      </c>
      <c r="K238" s="32">
        <f t="shared" ref="K238:K250" si="28">J238-I238</f>
        <v>-50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row>
    <row r="239" spans="2:48" x14ac:dyDescent="0.2">
      <c r="B239" s="7" t="s">
        <v>204</v>
      </c>
      <c r="C239" s="7"/>
      <c r="D239" s="8"/>
      <c r="E239" s="30"/>
      <c r="F239" s="8"/>
      <c r="G239" s="30"/>
      <c r="H239" s="30"/>
      <c r="I239" s="31">
        <f t="shared" si="27"/>
        <v>0</v>
      </c>
      <c r="J239" s="31">
        <v>0</v>
      </c>
      <c r="K239" s="32">
        <f t="shared" si="28"/>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row>
    <row r="240" spans="2:48" ht="17" x14ac:dyDescent="0.2">
      <c r="B240" s="12" t="s">
        <v>205</v>
      </c>
      <c r="C240" s="7"/>
      <c r="D240" s="8"/>
      <c r="E240" s="30"/>
      <c r="F240" s="8"/>
      <c r="G240" s="30"/>
      <c r="H240" s="30"/>
      <c r="I240" s="31">
        <f t="shared" si="27"/>
        <v>0</v>
      </c>
      <c r="J240" s="31">
        <v>0</v>
      </c>
      <c r="K240" s="32">
        <f t="shared" si="28"/>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row>
    <row r="241" spans="2:48" x14ac:dyDescent="0.2">
      <c r="B241" s="7" t="s">
        <v>206</v>
      </c>
      <c r="C241" s="7"/>
      <c r="D241" s="8"/>
      <c r="E241" s="30"/>
      <c r="F241" s="8"/>
      <c r="G241" s="30"/>
      <c r="H241" s="30"/>
      <c r="I241" s="31">
        <f t="shared" si="27"/>
        <v>0</v>
      </c>
      <c r="J241" s="31">
        <v>0</v>
      </c>
      <c r="K241" s="32">
        <f t="shared" si="28"/>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row>
    <row r="242" spans="2:48" x14ac:dyDescent="0.2">
      <c r="B242" s="7" t="s">
        <v>207</v>
      </c>
      <c r="C242" s="7"/>
      <c r="D242" s="8"/>
      <c r="E242" s="30"/>
      <c r="F242" s="8"/>
      <c r="G242" s="30"/>
      <c r="H242" s="30"/>
      <c r="I242" s="31">
        <f t="shared" si="27"/>
        <v>0</v>
      </c>
      <c r="J242" s="31">
        <v>0</v>
      </c>
      <c r="K242" s="32">
        <f t="shared" si="28"/>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row>
    <row r="243" spans="2:48" x14ac:dyDescent="0.2">
      <c r="B243" s="7" t="s">
        <v>208</v>
      </c>
      <c r="C243" s="7"/>
      <c r="D243" s="8"/>
      <c r="E243" s="30"/>
      <c r="F243" s="8"/>
      <c r="G243" s="30"/>
      <c r="H243" s="30"/>
      <c r="I243" s="31">
        <f t="shared" si="27"/>
        <v>0</v>
      </c>
      <c r="J243" s="31">
        <v>0</v>
      </c>
      <c r="K243" s="32">
        <f t="shared" si="28"/>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row>
    <row r="244" spans="2:48" x14ac:dyDescent="0.2">
      <c r="B244" s="7" t="s">
        <v>209</v>
      </c>
      <c r="C244" s="7"/>
      <c r="D244" s="8"/>
      <c r="E244" s="30"/>
      <c r="F244" s="8"/>
      <c r="G244" s="30"/>
      <c r="H244" s="30"/>
      <c r="I244" s="31">
        <f t="shared" si="27"/>
        <v>0</v>
      </c>
      <c r="J244" s="31">
        <v>0</v>
      </c>
      <c r="K244" s="32">
        <f t="shared" si="28"/>
        <v>0</v>
      </c>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row>
    <row r="245" spans="2:48" x14ac:dyDescent="0.2">
      <c r="B245" s="7" t="s">
        <v>210</v>
      </c>
      <c r="C245" s="7"/>
      <c r="D245" s="8"/>
      <c r="E245" s="30"/>
      <c r="F245" s="8"/>
      <c r="G245" s="30"/>
      <c r="H245" s="30"/>
      <c r="I245" s="31">
        <f t="shared" si="27"/>
        <v>0</v>
      </c>
      <c r="J245" s="31">
        <v>0</v>
      </c>
      <c r="K245" s="32">
        <f t="shared" si="28"/>
        <v>0</v>
      </c>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row>
    <row r="246" spans="2:48" x14ac:dyDescent="0.2">
      <c r="B246" s="7" t="s">
        <v>211</v>
      </c>
      <c r="C246" s="7"/>
      <c r="D246" s="8"/>
      <c r="E246" s="30"/>
      <c r="F246" s="8"/>
      <c r="G246" s="30"/>
      <c r="H246" s="30"/>
      <c r="I246" s="31">
        <f t="shared" si="27"/>
        <v>0</v>
      </c>
      <c r="J246" s="31">
        <v>0</v>
      </c>
      <c r="K246" s="32">
        <f t="shared" si="28"/>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row>
    <row r="247" spans="2:48" x14ac:dyDescent="0.2">
      <c r="B247" s="7" t="s">
        <v>212</v>
      </c>
      <c r="C247" s="7"/>
      <c r="D247" s="8"/>
      <c r="E247" s="30"/>
      <c r="F247" s="8"/>
      <c r="G247" s="30"/>
      <c r="H247" s="30"/>
      <c r="I247" s="31">
        <f t="shared" si="27"/>
        <v>0</v>
      </c>
      <c r="J247" s="31">
        <v>0</v>
      </c>
      <c r="K247" s="32">
        <f t="shared" si="28"/>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row>
    <row r="248" spans="2:48" x14ac:dyDescent="0.2">
      <c r="B248" s="7" t="s">
        <v>213</v>
      </c>
      <c r="C248" s="7"/>
      <c r="D248" s="8"/>
      <c r="E248" s="30"/>
      <c r="F248" s="8"/>
      <c r="G248" s="30"/>
      <c r="H248" s="30"/>
      <c r="I248" s="31">
        <f t="shared" si="27"/>
        <v>0</v>
      </c>
      <c r="J248" s="31">
        <v>0</v>
      </c>
      <c r="K248" s="32">
        <f t="shared" si="28"/>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row>
    <row r="249" spans="2:48" x14ac:dyDescent="0.2">
      <c r="B249" s="7" t="s">
        <v>214</v>
      </c>
      <c r="C249" s="7"/>
      <c r="D249" s="8"/>
      <c r="E249" s="30"/>
      <c r="F249" s="8"/>
      <c r="G249" s="30"/>
      <c r="H249" s="30"/>
      <c r="I249" s="31">
        <f t="shared" si="27"/>
        <v>0</v>
      </c>
      <c r="J249" s="31">
        <v>0</v>
      </c>
      <c r="K249" s="32">
        <f t="shared" si="28"/>
        <v>0</v>
      </c>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row>
    <row r="250" spans="2:48" x14ac:dyDescent="0.2">
      <c r="B250" s="7" t="s">
        <v>23</v>
      </c>
      <c r="C250" s="7"/>
      <c r="D250" s="8"/>
      <c r="E250" s="30"/>
      <c r="F250" s="8"/>
      <c r="G250" s="30"/>
      <c r="H250" s="30"/>
      <c r="I250" s="31">
        <f t="shared" si="27"/>
        <v>0</v>
      </c>
      <c r="J250" s="31">
        <v>0</v>
      </c>
      <c r="K250" s="32">
        <f t="shared" si="28"/>
        <v>0</v>
      </c>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row>
    <row r="251" spans="2:48" x14ac:dyDescent="0.2">
      <c r="B251" s="7"/>
      <c r="C251" s="7"/>
      <c r="D251" s="7"/>
      <c r="E251" s="7"/>
      <c r="F251" s="7"/>
      <c r="G251" s="7"/>
      <c r="H251" s="7"/>
      <c r="I251" s="33">
        <f>SUM(I238:I246)</f>
        <v>850</v>
      </c>
      <c r="J251" s="33">
        <f>SUM(J238:J246)</f>
        <v>800</v>
      </c>
      <c r="K251" s="32"/>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row>
    <row r="252" spans="2:48" x14ac:dyDescent="0.2">
      <c r="B252" s="6" t="s">
        <v>215</v>
      </c>
      <c r="C252" s="6"/>
      <c r="D252" s="6"/>
      <c r="E252" s="6"/>
      <c r="F252" s="6"/>
      <c r="G252" s="6"/>
      <c r="H252" s="6"/>
      <c r="I252" s="7"/>
      <c r="J252" s="7"/>
      <c r="K252" s="7"/>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row>
    <row r="253" spans="2:48" x14ac:dyDescent="0.2">
      <c r="B253" s="7" t="s">
        <v>216</v>
      </c>
      <c r="C253" s="7"/>
      <c r="D253" s="8">
        <v>10</v>
      </c>
      <c r="E253" s="30">
        <v>15</v>
      </c>
      <c r="F253" s="8">
        <v>50</v>
      </c>
      <c r="G253" s="30">
        <v>10</v>
      </c>
      <c r="H253" s="30">
        <v>200</v>
      </c>
      <c r="I253" s="31">
        <f t="shared" ref="I253:I258" si="29">D253*E253+F253*G253+H253</f>
        <v>850</v>
      </c>
      <c r="J253" s="31">
        <v>800</v>
      </c>
      <c r="K253" s="32">
        <f t="shared" ref="K253:K258" si="30">J253-I253</f>
        <v>-50</v>
      </c>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row>
    <row r="254" spans="2:48" x14ac:dyDescent="0.2">
      <c r="B254" s="7" t="s">
        <v>217</v>
      </c>
      <c r="C254" s="7"/>
      <c r="D254" s="8"/>
      <c r="E254" s="30"/>
      <c r="F254" s="8"/>
      <c r="G254" s="30"/>
      <c r="H254" s="30"/>
      <c r="I254" s="31">
        <f t="shared" si="29"/>
        <v>0</v>
      </c>
      <c r="J254" s="31">
        <v>0</v>
      </c>
      <c r="K254" s="32">
        <f t="shared" si="30"/>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row>
    <row r="255" spans="2:48" ht="17" x14ac:dyDescent="0.2">
      <c r="B255" s="12" t="s">
        <v>218</v>
      </c>
      <c r="C255" s="7"/>
      <c r="D255" s="8"/>
      <c r="E255" s="30"/>
      <c r="F255" s="8"/>
      <c r="G255" s="30"/>
      <c r="H255" s="30"/>
      <c r="I255" s="31">
        <f t="shared" si="29"/>
        <v>0</v>
      </c>
      <c r="J255" s="31">
        <v>0</v>
      </c>
      <c r="K255" s="32">
        <f t="shared" si="30"/>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row>
    <row r="256" spans="2:48" x14ac:dyDescent="0.2">
      <c r="B256" s="7" t="s">
        <v>219</v>
      </c>
      <c r="C256" s="7"/>
      <c r="D256" s="8"/>
      <c r="E256" s="30"/>
      <c r="F256" s="8"/>
      <c r="G256" s="30"/>
      <c r="H256" s="30"/>
      <c r="I256" s="31">
        <f t="shared" si="29"/>
        <v>0</v>
      </c>
      <c r="J256" s="31">
        <v>0</v>
      </c>
      <c r="K256" s="32">
        <f t="shared" si="30"/>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row>
    <row r="257" spans="1:48" x14ac:dyDescent="0.2">
      <c r="B257" s="7" t="s">
        <v>220</v>
      </c>
      <c r="C257" s="7"/>
      <c r="D257" s="8"/>
      <c r="E257" s="30"/>
      <c r="F257" s="8"/>
      <c r="G257" s="30"/>
      <c r="H257" s="30"/>
      <c r="I257" s="31">
        <f t="shared" si="29"/>
        <v>0</v>
      </c>
      <c r="J257" s="31">
        <v>0</v>
      </c>
      <c r="K257" s="32">
        <f t="shared" si="30"/>
        <v>0</v>
      </c>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row>
    <row r="258" spans="1:48" x14ac:dyDescent="0.2">
      <c r="B258" s="7" t="s">
        <v>23</v>
      </c>
      <c r="C258" s="7"/>
      <c r="D258" s="8"/>
      <c r="E258" s="30"/>
      <c r="F258" s="8"/>
      <c r="G258" s="30"/>
      <c r="H258" s="30"/>
      <c r="I258" s="31">
        <f t="shared" si="29"/>
        <v>0</v>
      </c>
      <c r="J258" s="31">
        <v>0</v>
      </c>
      <c r="K258" s="32">
        <f t="shared" si="30"/>
        <v>0</v>
      </c>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row>
    <row r="259" spans="1:48" x14ac:dyDescent="0.2">
      <c r="B259" s="7"/>
      <c r="C259" s="7"/>
      <c r="D259" s="7"/>
      <c r="E259" s="7"/>
      <c r="F259" s="7"/>
      <c r="G259" s="7"/>
      <c r="H259" s="7"/>
      <c r="I259" s="33">
        <f>SUM(I253:I258)</f>
        <v>850</v>
      </c>
      <c r="J259" s="33">
        <f>SUM(J253:J258)</f>
        <v>800</v>
      </c>
      <c r="K259" s="32"/>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row>
    <row r="260" spans="1:48" x14ac:dyDescent="0.2">
      <c r="B260" s="6" t="s">
        <v>221</v>
      </c>
      <c r="C260" s="6"/>
      <c r="D260" s="6"/>
      <c r="E260" s="6"/>
      <c r="F260" s="6"/>
      <c r="G260" s="6"/>
      <c r="H260" s="6"/>
      <c r="I260" s="7"/>
      <c r="J260" s="7"/>
      <c r="K260" s="7"/>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row>
    <row r="261" spans="1:48" x14ac:dyDescent="0.2">
      <c r="B261" s="7" t="s">
        <v>222</v>
      </c>
      <c r="C261" s="7"/>
      <c r="D261" s="8">
        <v>10</v>
      </c>
      <c r="E261" s="30">
        <v>15</v>
      </c>
      <c r="F261" s="8">
        <v>50</v>
      </c>
      <c r="G261" s="30">
        <v>10</v>
      </c>
      <c r="H261" s="30">
        <v>200</v>
      </c>
      <c r="I261" s="31">
        <f t="shared" ref="I261:I267" si="31">D261*E261+F261*G261+H261</f>
        <v>850</v>
      </c>
      <c r="J261" s="31">
        <v>800</v>
      </c>
      <c r="K261" s="32">
        <f t="shared" ref="K261:K267" si="32">J261-I261</f>
        <v>-50</v>
      </c>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row>
    <row r="262" spans="1:48" x14ac:dyDescent="0.2">
      <c r="B262" s="7" t="s">
        <v>223</v>
      </c>
      <c r="C262" s="7"/>
      <c r="D262" s="8"/>
      <c r="E262" s="30"/>
      <c r="F262" s="8"/>
      <c r="G262" s="30"/>
      <c r="H262" s="30"/>
      <c r="I262" s="31">
        <f t="shared" si="31"/>
        <v>0</v>
      </c>
      <c r="J262" s="31">
        <v>0</v>
      </c>
      <c r="K262" s="32">
        <f t="shared" si="32"/>
        <v>0</v>
      </c>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row>
    <row r="263" spans="1:48" ht="17" x14ac:dyDescent="0.2">
      <c r="B263" s="12" t="s">
        <v>224</v>
      </c>
      <c r="C263" s="7"/>
      <c r="D263" s="8"/>
      <c r="E263" s="30"/>
      <c r="F263" s="8"/>
      <c r="G263" s="30"/>
      <c r="H263" s="30"/>
      <c r="I263" s="31">
        <f t="shared" si="31"/>
        <v>0</v>
      </c>
      <c r="J263" s="31">
        <v>0</v>
      </c>
      <c r="K263" s="32">
        <f t="shared" si="32"/>
        <v>0</v>
      </c>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row>
    <row r="264" spans="1:48" x14ac:dyDescent="0.2">
      <c r="B264" s="7" t="s">
        <v>225</v>
      </c>
      <c r="C264" s="7"/>
      <c r="D264" s="8"/>
      <c r="E264" s="30"/>
      <c r="F264" s="8"/>
      <c r="G264" s="30"/>
      <c r="H264" s="30"/>
      <c r="I264" s="31">
        <f t="shared" si="31"/>
        <v>0</v>
      </c>
      <c r="J264" s="31">
        <v>0</v>
      </c>
      <c r="K264" s="32">
        <f t="shared" si="32"/>
        <v>0</v>
      </c>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row>
    <row r="265" spans="1:48" x14ac:dyDescent="0.2">
      <c r="B265" s="7" t="s">
        <v>226</v>
      </c>
      <c r="C265" s="7"/>
      <c r="D265" s="8"/>
      <c r="E265" s="30"/>
      <c r="F265" s="8"/>
      <c r="G265" s="30"/>
      <c r="H265" s="30"/>
      <c r="I265" s="31">
        <f t="shared" si="31"/>
        <v>0</v>
      </c>
      <c r="J265" s="31">
        <v>0</v>
      </c>
      <c r="K265" s="32">
        <f t="shared" si="32"/>
        <v>0</v>
      </c>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row>
    <row r="266" spans="1:48" x14ac:dyDescent="0.2">
      <c r="B266" s="7" t="s">
        <v>227</v>
      </c>
      <c r="C266" s="7"/>
      <c r="D266" s="8"/>
      <c r="E266" s="30"/>
      <c r="F266" s="8"/>
      <c r="G266" s="30"/>
      <c r="H266" s="30"/>
      <c r="I266" s="31">
        <f t="shared" si="31"/>
        <v>0</v>
      </c>
      <c r="J266" s="31">
        <v>0</v>
      </c>
      <c r="K266" s="32">
        <f t="shared" si="32"/>
        <v>0</v>
      </c>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row>
    <row r="267" spans="1:48" x14ac:dyDescent="0.2">
      <c r="B267" s="7" t="s">
        <v>23</v>
      </c>
      <c r="C267" s="7"/>
      <c r="D267" s="8"/>
      <c r="E267" s="30"/>
      <c r="F267" s="8"/>
      <c r="G267" s="30"/>
      <c r="H267" s="30"/>
      <c r="I267" s="31">
        <f t="shared" si="31"/>
        <v>0</v>
      </c>
      <c r="J267" s="31">
        <v>0</v>
      </c>
      <c r="K267" s="32">
        <f t="shared" si="32"/>
        <v>0</v>
      </c>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row>
    <row r="268" spans="1:48" x14ac:dyDescent="0.2">
      <c r="B268" s="7"/>
      <c r="C268" s="7"/>
      <c r="D268" s="7"/>
      <c r="E268" s="7"/>
      <c r="F268" s="7"/>
      <c r="G268" s="7"/>
      <c r="H268" s="7"/>
      <c r="I268" s="33">
        <f>SUM(I261:I266)</f>
        <v>850</v>
      </c>
      <c r="J268" s="33">
        <f>SUM(J261:J266)</f>
        <v>800</v>
      </c>
      <c r="K268" s="32"/>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row>
    <row r="269" spans="1:48" ht="19" customHeight="1" x14ac:dyDescent="0.25">
      <c r="B269" s="9" t="s">
        <v>228</v>
      </c>
      <c r="C269" s="9"/>
      <c r="D269" s="9"/>
      <c r="E269" s="9"/>
      <c r="F269" s="9"/>
      <c r="G269" s="9"/>
      <c r="H269" s="9"/>
      <c r="I269" s="38">
        <f>SUM(I268,I259,I251,I235,I217,I210,I198,I184,I167,I155,I142,I125,I110,I101,I81,I60,I47,I39,I23)</f>
        <v>13600</v>
      </c>
      <c r="J269" s="38">
        <f>SUM(J268,J259,J251,J235,J217,J210,J198,J184,J167,J155,J142,J125,J110,J101,J81,J60,J47,J39,J23)</f>
        <v>12800</v>
      </c>
      <c r="K269" s="9"/>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row>
    <row r="270" spans="1:48"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row>
    <row r="271" spans="1:48" ht="50" customHeight="1" x14ac:dyDescent="0.2">
      <c r="B271" s="44" t="s">
        <v>58</v>
      </c>
      <c r="C271" s="45"/>
      <c r="D271" s="45"/>
      <c r="E271" s="45"/>
      <c r="F271" s="45"/>
      <c r="G271" s="45"/>
      <c r="H271" s="45"/>
      <c r="I271" s="45"/>
      <c r="J271" s="45"/>
      <c r="K271" s="45"/>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row>
    <row r="272" spans="1:48" ht="23" customHeight="1" x14ac:dyDescent="0.2">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2:37" ht="23" customHeight="1" x14ac:dyDescent="0.2">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2:37" ht="23" customHeight="1" x14ac:dyDescent="0.2">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2:37" x14ac:dyDescent="0.2">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2:37" x14ac:dyDescent="0.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2:37" x14ac:dyDescent="0.2">
      <c r="C277"/>
      <c r="H277"/>
      <c r="I277"/>
      <c r="J277"/>
      <c r="K277"/>
      <c r="L277"/>
      <c r="M277"/>
    </row>
    <row r="278" spans="2:37" x14ac:dyDescent="0.2">
      <c r="C278"/>
      <c r="H278"/>
      <c r="I278"/>
      <c r="J278"/>
      <c r="K278"/>
      <c r="L278"/>
      <c r="M278"/>
    </row>
    <row r="279" spans="2:37" x14ac:dyDescent="0.2">
      <c r="C279"/>
      <c r="H279"/>
      <c r="I279"/>
      <c r="J279"/>
      <c r="K279"/>
      <c r="L279"/>
      <c r="M279"/>
    </row>
    <row r="280" spans="2:37" x14ac:dyDescent="0.2">
      <c r="C280"/>
      <c r="H280"/>
      <c r="I280"/>
      <c r="J280"/>
      <c r="K280"/>
      <c r="L280"/>
      <c r="M280"/>
    </row>
    <row r="281" spans="2:37" x14ac:dyDescent="0.2">
      <c r="C281"/>
      <c r="H281"/>
      <c r="I281"/>
      <c r="J281"/>
      <c r="K281"/>
      <c r="L281"/>
      <c r="M281"/>
    </row>
    <row r="282" spans="2:37" x14ac:dyDescent="0.2">
      <c r="C282"/>
      <c r="H282"/>
      <c r="I282"/>
      <c r="J282"/>
      <c r="K282"/>
      <c r="L282"/>
      <c r="M282"/>
    </row>
    <row r="283" spans="2:37" x14ac:dyDescent="0.2">
      <c r="C283"/>
      <c r="H283"/>
      <c r="I283"/>
      <c r="J283"/>
      <c r="K283"/>
      <c r="L283"/>
      <c r="M283"/>
    </row>
  </sheetData>
  <mergeCells count="4">
    <mergeCell ref="B271:K271"/>
    <mergeCell ref="D10:E10"/>
    <mergeCell ref="F10:G10"/>
    <mergeCell ref="L12:L29"/>
  </mergeCells>
  <conditionalFormatting sqref="K6">
    <cfRule type="colorScale" priority="1">
      <colorScale>
        <cfvo type="min"/>
        <cfvo type="percentile" val="50"/>
        <cfvo type="max"/>
        <color rgb="FFF8696B"/>
        <color rgb="FFFFEB84"/>
        <color rgb="FF63BE7B"/>
      </colorScale>
    </cfRule>
  </conditionalFormatting>
  <hyperlinks>
    <hyperlink ref="B271" r:id="rId1" xr:uid="{00000000-0004-0000-0000-00000F000000}"/>
    <hyperlink ref="L269" r:id="rId2" display="KLICKEN SIE HIER, UM IN SMARTSHEET ZU ERSTELLEN" xr:uid="{00000000-0004-0000-0000-000030000000}"/>
    <hyperlink ref="L268" r:id="rId3" display="KLICKEN SIE HIER, UM IN SMARTSHEET ZU ERSTELLEN" xr:uid="{00000000-0004-0000-0000-000025000000}"/>
    <hyperlink ref="L267" r:id="rId4" display="KLICKEN SIE HIER, UM IN SMARTSHEET ZU ERSTELLEN" xr:uid="{00000000-0004-0000-0000-00001A000000}"/>
    <hyperlink ref="P66" r:id="rId5" display="KLICKEN SIE HIER, UM IN SMARTSHEET ZU ERSTELLEN" xr:uid="{00000000-0004-0000-0000-00000E000000}"/>
    <hyperlink ref="O66" r:id="rId6" display="KLICKEN SIE HIER, UM IN SMARTSHEET ZU ERSTELLEN" xr:uid="{00000000-0004-0000-0000-00000D000000}"/>
    <hyperlink ref="N66" r:id="rId7" display="KLICKEN SIE HIER, UM IN SMARTSHEET ZU ERSTELLEN" xr:uid="{00000000-0004-0000-0000-00000C000000}"/>
    <hyperlink ref="M66" r:id="rId8" display="KLICKEN SIE HIER, UM IN SMARTSHEET ZU ERSTELLEN" xr:uid="{00000000-0004-0000-0000-00000B000000}"/>
    <hyperlink ref="L66" r:id="rId9" display="KLICKEN SIE HIER, UM IN SMARTSHEET ZU ERSTELLEN" xr:uid="{00000000-0004-0000-0000-00000A000000}"/>
    <hyperlink ref="P65" r:id="rId10" display="KLICKEN SIE HIER, UM IN SMARTSHEET ZU ERSTELLEN" xr:uid="{00000000-0004-0000-0000-000009000000}"/>
    <hyperlink ref="O65" r:id="rId11" display="KLICKEN SIE HIER, UM IN SMARTSHEET ZU ERSTELLEN" xr:uid="{00000000-0004-0000-0000-000008000000}"/>
    <hyperlink ref="N65" r:id="rId12" display="KLICKEN SIE HIER, UM IN SMARTSHEET ZU ERSTELLEN" xr:uid="{00000000-0004-0000-0000-000007000000}"/>
    <hyperlink ref="M65" r:id="rId13" display="KLICKEN SIE HIER, UM IN SMARTSHEET ZU ERSTELLEN" xr:uid="{00000000-0004-0000-0000-000006000000}"/>
    <hyperlink ref="L65" r:id="rId14" display="KLICKEN SIE HIER, UM IN SMARTSHEET ZU ERSTELLEN" xr:uid="{00000000-0004-0000-0000-000005000000}"/>
    <hyperlink ref="P64" r:id="rId15" display="KLICKEN SIE HIER, UM IN SMARTSHEET ZU ERSTELLEN" xr:uid="{00000000-0004-0000-0000-000004000000}"/>
    <hyperlink ref="O64" r:id="rId16" display="KLICKEN SIE HIER, UM IN SMARTSHEET ZU ERSTELLEN" xr:uid="{00000000-0004-0000-0000-000003000000}"/>
    <hyperlink ref="N64" r:id="rId17" display="KLICKEN SIE HIER, UM IN SMARTSHEET ZU ERSTELLEN" xr:uid="{00000000-0004-0000-0000-000002000000}"/>
    <hyperlink ref="M64" r:id="rId18" display="KLICKEN SIE HIER, UM IN SMARTSHEET ZU ERSTELLEN" xr:uid="{00000000-0004-0000-0000-000001000000}"/>
    <hyperlink ref="L64" r:id="rId19" display="KLICKEN SIE HIER, UM IN SMARTSHEET ZU ERSTELLEN" xr:uid="{00000000-0004-0000-0000-000000000000}"/>
  </hyperlink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47"/>
  <sheetViews>
    <sheetView workbookViewId="0">
      <selection activeCell="X50" sqref="X50"/>
    </sheetView>
  </sheetViews>
  <sheetFormatPr baseColWidth="10" defaultColWidth="10.6640625" defaultRowHeight="16" x14ac:dyDescent="0.2"/>
  <cols>
    <col min="1" max="1" width="34.1640625" style="25" customWidth="1"/>
    <col min="3" max="3" width="16.5" style="25" customWidth="1"/>
    <col min="4" max="4" width="29.33203125" style="25" customWidth="1"/>
    <col min="5" max="5" width="14" style="25" customWidth="1"/>
    <col min="6" max="6" width="14.83203125" style="25" customWidth="1"/>
    <col min="7" max="7" width="17.6640625" style="39" customWidth="1"/>
  </cols>
  <sheetData>
    <row r="1" spans="1:35" ht="15.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5"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x14ac:dyDescent="0.2">
      <c r="A3" s="1"/>
      <c r="B3" s="1"/>
      <c r="C3" s="1"/>
      <c r="D3" s="1"/>
      <c r="E3" s="14"/>
      <c r="F3" s="14"/>
      <c r="G3" s="14"/>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21" customHeight="1" x14ac:dyDescent="0.25">
      <c r="A4" s="15" t="s">
        <v>229</v>
      </c>
      <c r="B4" s="16"/>
      <c r="C4" s="16"/>
      <c r="D4" s="1"/>
      <c r="E4" s="14"/>
      <c r="F4" s="14"/>
      <c r="G4" s="14"/>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x14ac:dyDescent="0.2">
      <c r="A5" s="16" t="s">
        <v>230</v>
      </c>
      <c r="B5" s="53">
        <v>2000</v>
      </c>
      <c r="C5" s="47"/>
      <c r="D5" s="1"/>
      <c r="E5" s="14"/>
      <c r="F5" s="14"/>
      <c r="G5" s="14"/>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x14ac:dyDescent="0.2">
      <c r="A6" s="16" t="s">
        <v>231</v>
      </c>
      <c r="B6" s="53">
        <v>10000</v>
      </c>
      <c r="C6" s="47"/>
      <c r="D6" s="1"/>
      <c r="E6" s="14"/>
      <c r="F6" s="14"/>
      <c r="G6" s="14"/>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x14ac:dyDescent="0.2">
      <c r="A7" s="16" t="s">
        <v>232</v>
      </c>
      <c r="B7" s="53">
        <f>SUM(B5:C6)</f>
        <v>12000</v>
      </c>
      <c r="C7" s="47"/>
      <c r="D7" s="1"/>
      <c r="E7" s="14"/>
      <c r="F7" s="14"/>
      <c r="G7" s="14"/>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x14ac:dyDescent="0.2">
      <c r="A8" s="16" t="s">
        <v>233</v>
      </c>
      <c r="B8" s="53">
        <f>SUM(F14:F42)</f>
        <v>337.56</v>
      </c>
      <c r="C8" s="47"/>
      <c r="D8" s="1"/>
      <c r="E8" s="14"/>
      <c r="F8" s="14"/>
      <c r="G8" s="14"/>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x14ac:dyDescent="0.2">
      <c r="A9" s="16" t="s">
        <v>234</v>
      </c>
      <c r="B9" s="51">
        <f>B7-B8</f>
        <v>11662.44</v>
      </c>
      <c r="C9" s="47"/>
      <c r="D9" s="1"/>
      <c r="E9" s="14"/>
      <c r="F9" s="14"/>
      <c r="G9" s="14"/>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x14ac:dyDescent="0.2">
      <c r="A10" s="1"/>
      <c r="B10" s="1"/>
      <c r="C10" s="1"/>
      <c r="D10" s="1"/>
      <c r="E10" s="14"/>
      <c r="F10" s="14"/>
      <c r="G10" s="14"/>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x14ac:dyDescent="0.2">
      <c r="A11" s="1"/>
      <c r="B11" s="1"/>
      <c r="C11" s="1"/>
      <c r="D11" s="1"/>
      <c r="E11" s="14"/>
      <c r="F11" s="14"/>
      <c r="G11" s="14"/>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x14ac:dyDescent="0.2">
      <c r="A12" s="1"/>
      <c r="B12" s="1"/>
      <c r="C12" s="1"/>
      <c r="D12" s="1"/>
      <c r="E12" s="14"/>
      <c r="F12" s="14"/>
      <c r="G12" s="14"/>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ht="19" customHeight="1" x14ac:dyDescent="0.2">
      <c r="A13" s="2" t="s">
        <v>235</v>
      </c>
      <c r="B13" s="2" t="s">
        <v>236</v>
      </c>
      <c r="C13" s="2" t="s">
        <v>237</v>
      </c>
      <c r="D13" s="2" t="s">
        <v>238</v>
      </c>
      <c r="E13" s="2" t="s">
        <v>1</v>
      </c>
      <c r="F13" s="2" t="s">
        <v>239</v>
      </c>
      <c r="G13" s="40" t="s">
        <v>240</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x14ac:dyDescent="0.2">
      <c r="A14" s="17" t="s">
        <v>241</v>
      </c>
      <c r="B14" s="18">
        <v>42264</v>
      </c>
      <c r="C14" s="17" t="s">
        <v>5</v>
      </c>
      <c r="D14" s="19" t="s">
        <v>242</v>
      </c>
      <c r="E14" s="41">
        <v>600</v>
      </c>
      <c r="F14" s="42"/>
      <c r="G14" s="43">
        <f t="shared" ref="G14:G42" ca="1" si="0">IF(ISERROR(OFFSET(G14,-1,0,1,1)+E14-F14),E14-F14,OFFSET(G14,-1,0,1,1)+E14-F14)</f>
        <v>600</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x14ac:dyDescent="0.2">
      <c r="A15" s="17" t="s">
        <v>243</v>
      </c>
      <c r="B15" s="18">
        <v>42264</v>
      </c>
      <c r="C15" s="17" t="s">
        <v>5</v>
      </c>
      <c r="D15" s="19"/>
      <c r="E15" s="17"/>
      <c r="F15" s="42">
        <v>37.56</v>
      </c>
      <c r="G15" s="43">
        <f t="shared" ca="1" si="0"/>
        <v>562.44000000000005</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x14ac:dyDescent="0.2">
      <c r="A16" s="17" t="s">
        <v>244</v>
      </c>
      <c r="B16" s="17"/>
      <c r="C16" s="17" t="s">
        <v>5</v>
      </c>
      <c r="D16" s="19"/>
      <c r="E16" s="17"/>
      <c r="F16" s="42"/>
      <c r="G16" s="43">
        <f t="shared" ca="1" si="0"/>
        <v>562.44000000000005</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x14ac:dyDescent="0.2">
      <c r="A17" s="17" t="s">
        <v>245</v>
      </c>
      <c r="B17" s="17"/>
      <c r="C17" s="17" t="s">
        <v>4</v>
      </c>
      <c r="D17" s="19"/>
      <c r="E17" s="17"/>
      <c r="F17" s="42">
        <v>300</v>
      </c>
      <c r="G17" s="43">
        <f t="shared" ca="1" si="0"/>
        <v>262.44000000000005</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x14ac:dyDescent="0.2">
      <c r="A18" s="17"/>
      <c r="B18" s="17"/>
      <c r="C18" s="17"/>
      <c r="D18" s="19"/>
      <c r="E18" s="17"/>
      <c r="F18" s="42"/>
      <c r="G18" s="43">
        <f t="shared" ca="1" si="0"/>
        <v>262.44000000000005</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x14ac:dyDescent="0.2">
      <c r="A19" s="17"/>
      <c r="B19" s="17"/>
      <c r="C19" s="17"/>
      <c r="D19" s="19"/>
      <c r="E19" s="17"/>
      <c r="F19" s="42"/>
      <c r="G19" s="43">
        <f t="shared" ca="1" si="0"/>
        <v>262.44000000000005</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x14ac:dyDescent="0.2">
      <c r="A20" s="17"/>
      <c r="B20" s="17"/>
      <c r="C20" s="17"/>
      <c r="D20" s="19"/>
      <c r="E20" s="17"/>
      <c r="F20" s="42"/>
      <c r="G20" s="43">
        <f t="shared" ca="1" si="0"/>
        <v>262.44000000000005</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x14ac:dyDescent="0.2">
      <c r="A21" s="17"/>
      <c r="B21" s="17"/>
      <c r="C21" s="17"/>
      <c r="D21" s="19"/>
      <c r="E21" s="17"/>
      <c r="F21" s="42"/>
      <c r="G21" s="43">
        <f t="shared" ca="1" si="0"/>
        <v>262.44000000000005</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x14ac:dyDescent="0.2">
      <c r="A22" s="17"/>
      <c r="B22" s="17"/>
      <c r="C22" s="17"/>
      <c r="D22" s="19"/>
      <c r="E22" s="17"/>
      <c r="F22" s="42"/>
      <c r="G22" s="43">
        <f t="shared" ca="1" si="0"/>
        <v>262.44000000000005</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x14ac:dyDescent="0.2">
      <c r="A23" s="17"/>
      <c r="B23" s="17"/>
      <c r="C23" s="17"/>
      <c r="D23" s="19"/>
      <c r="E23" s="17"/>
      <c r="F23" s="42"/>
      <c r="G23" s="43">
        <f t="shared" ca="1" si="0"/>
        <v>262.44000000000005</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x14ac:dyDescent="0.2">
      <c r="A24" s="17"/>
      <c r="B24" s="17"/>
      <c r="C24" s="17"/>
      <c r="D24" s="19"/>
      <c r="E24" s="17"/>
      <c r="F24" s="42"/>
      <c r="G24" s="43">
        <f t="shared" ca="1" si="0"/>
        <v>262.44000000000005</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x14ac:dyDescent="0.2">
      <c r="A25" s="17"/>
      <c r="B25" s="17"/>
      <c r="C25" s="17"/>
      <c r="D25" s="19"/>
      <c r="E25" s="17"/>
      <c r="F25" s="42"/>
      <c r="G25" s="43">
        <f t="shared" ca="1" si="0"/>
        <v>262.44000000000005</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2">
      <c r="A26" s="17"/>
      <c r="B26" s="17"/>
      <c r="C26" s="17"/>
      <c r="D26" s="19"/>
      <c r="E26" s="17"/>
      <c r="F26" s="42"/>
      <c r="G26" s="43">
        <f t="shared" ca="1" si="0"/>
        <v>262.44000000000005</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2">
      <c r="A27" s="17"/>
      <c r="B27" s="17"/>
      <c r="C27" s="17"/>
      <c r="D27" s="19"/>
      <c r="E27" s="17"/>
      <c r="F27" s="42"/>
      <c r="G27" s="43">
        <f t="shared" ca="1" si="0"/>
        <v>262.44000000000005</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2">
      <c r="A28" s="17"/>
      <c r="B28" s="17"/>
      <c r="C28" s="17"/>
      <c r="D28" s="19"/>
      <c r="E28" s="17"/>
      <c r="F28" s="42"/>
      <c r="G28" s="43">
        <f t="shared" ca="1" si="0"/>
        <v>262.44000000000005</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2">
      <c r="A29" s="17"/>
      <c r="B29" s="17"/>
      <c r="C29" s="17"/>
      <c r="D29" s="19"/>
      <c r="E29" s="17"/>
      <c r="F29" s="42"/>
      <c r="G29" s="43">
        <f t="shared" ca="1" si="0"/>
        <v>262.44000000000005</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2">
      <c r="A30" s="17"/>
      <c r="B30" s="17"/>
      <c r="C30" s="17"/>
      <c r="D30" s="19"/>
      <c r="E30" s="17"/>
      <c r="F30" s="42"/>
      <c r="G30" s="43">
        <f t="shared" ca="1" si="0"/>
        <v>262.44000000000005</v>
      </c>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2">
      <c r="A31" s="17"/>
      <c r="B31" s="17"/>
      <c r="C31" s="17"/>
      <c r="D31" s="19"/>
      <c r="E31" s="17"/>
      <c r="F31" s="42"/>
      <c r="G31" s="43">
        <f t="shared" ca="1" si="0"/>
        <v>262.44000000000005</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2">
      <c r="A32" s="17"/>
      <c r="B32" s="17"/>
      <c r="C32" s="17"/>
      <c r="D32" s="19"/>
      <c r="E32" s="17"/>
      <c r="F32" s="42"/>
      <c r="G32" s="43">
        <f t="shared" ca="1" si="0"/>
        <v>262.44000000000005</v>
      </c>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2">
      <c r="A33" s="17"/>
      <c r="B33" s="17"/>
      <c r="C33" s="17"/>
      <c r="D33" s="19"/>
      <c r="E33" s="17"/>
      <c r="F33" s="42"/>
      <c r="G33" s="43">
        <f t="shared" ca="1" si="0"/>
        <v>262.44000000000005</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2">
      <c r="A34" s="17"/>
      <c r="B34" s="17"/>
      <c r="C34" s="17"/>
      <c r="D34" s="19"/>
      <c r="E34" s="17"/>
      <c r="F34" s="42"/>
      <c r="G34" s="43">
        <f t="shared" ca="1" si="0"/>
        <v>262.44000000000005</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2">
      <c r="A35" s="17"/>
      <c r="B35" s="17"/>
      <c r="C35" s="17"/>
      <c r="D35" s="19"/>
      <c r="E35" s="17"/>
      <c r="F35" s="42"/>
      <c r="G35" s="43">
        <f t="shared" ca="1" si="0"/>
        <v>262.44000000000005</v>
      </c>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x14ac:dyDescent="0.2">
      <c r="A36" s="17"/>
      <c r="B36" s="17"/>
      <c r="C36" s="17"/>
      <c r="D36" s="19"/>
      <c r="E36" s="17"/>
      <c r="F36" s="42"/>
      <c r="G36" s="43">
        <f t="shared" ca="1" si="0"/>
        <v>262.44000000000005</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x14ac:dyDescent="0.2">
      <c r="A37" s="17"/>
      <c r="B37" s="17"/>
      <c r="C37" s="17"/>
      <c r="D37" s="19"/>
      <c r="E37" s="17"/>
      <c r="F37" s="42"/>
      <c r="G37" s="43">
        <f t="shared" ca="1" si="0"/>
        <v>262.44000000000005</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x14ac:dyDescent="0.2">
      <c r="A38" s="17"/>
      <c r="B38" s="17"/>
      <c r="C38" s="17"/>
      <c r="D38" s="19"/>
      <c r="E38" s="17"/>
      <c r="F38" s="42"/>
      <c r="G38" s="43">
        <f t="shared" ca="1" si="0"/>
        <v>262.44000000000005</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x14ac:dyDescent="0.2">
      <c r="A39" s="17"/>
      <c r="B39" s="17"/>
      <c r="C39" s="17"/>
      <c r="D39" s="19"/>
      <c r="E39" s="17"/>
      <c r="F39" s="42"/>
      <c r="G39" s="43">
        <f t="shared" ca="1" si="0"/>
        <v>262.44000000000005</v>
      </c>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x14ac:dyDescent="0.2">
      <c r="A40" s="17"/>
      <c r="B40" s="17"/>
      <c r="C40" s="17"/>
      <c r="D40" s="19"/>
      <c r="E40" s="17"/>
      <c r="F40" s="42"/>
      <c r="G40" s="43">
        <f t="shared" ca="1" si="0"/>
        <v>262.44000000000005</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x14ac:dyDescent="0.2">
      <c r="A41" s="17"/>
      <c r="B41" s="17"/>
      <c r="C41" s="17"/>
      <c r="D41" s="19"/>
      <c r="E41" s="17"/>
      <c r="F41" s="42"/>
      <c r="G41" s="43">
        <f t="shared" ca="1" si="0"/>
        <v>262.44000000000005</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x14ac:dyDescent="0.2">
      <c r="A42" s="17"/>
      <c r="B42" s="17"/>
      <c r="C42" s="17"/>
      <c r="D42" s="19"/>
      <c r="E42" s="17"/>
      <c r="F42" s="42"/>
      <c r="G42" s="43">
        <f t="shared" ca="1" si="0"/>
        <v>262.44000000000005</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x14ac:dyDescent="0.2">
      <c r="A43" s="1"/>
      <c r="B43" s="1"/>
      <c r="C43" s="1"/>
      <c r="D43" s="20"/>
      <c r="E43" s="1"/>
      <c r="F43" s="1"/>
      <c r="G43" s="37"/>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x14ac:dyDescent="0.2">
      <c r="A44" s="50"/>
      <c r="B44" s="50"/>
      <c r="C44" s="50"/>
      <c r="D44" s="50"/>
      <c r="E44" s="50"/>
      <c r="F44" s="50"/>
      <c r="G44" s="52"/>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x14ac:dyDescent="0.2">
      <c r="A45" s="50"/>
      <c r="B45" s="50"/>
      <c r="C45" s="50"/>
      <c r="D45" s="50"/>
      <c r="E45" s="50"/>
      <c r="F45" s="50"/>
      <c r="G45" s="52"/>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x14ac:dyDescent="0.2">
      <c r="A46" s="50"/>
      <c r="B46" s="50"/>
      <c r="C46" s="50"/>
      <c r="D46" s="50"/>
      <c r="E46" s="50"/>
      <c r="F46" s="50"/>
      <c r="G46" s="52"/>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x14ac:dyDescent="0.2">
      <c r="A47" s="1"/>
      <c r="B47" s="1"/>
      <c r="C47" s="1"/>
      <c r="D47" s="1"/>
      <c r="E47" s="1"/>
      <c r="F47" s="1"/>
      <c r="G47" s="37"/>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x14ac:dyDescent="0.2">
      <c r="A48" s="1"/>
      <c r="B48" s="1"/>
      <c r="C48" s="1"/>
      <c r="D48" s="1"/>
      <c r="E48" s="1"/>
      <c r="F48" s="1"/>
      <c r="G48" s="37"/>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x14ac:dyDescent="0.2">
      <c r="A49" s="1"/>
      <c r="B49" s="1"/>
      <c r="C49" s="1"/>
      <c r="D49" s="1"/>
      <c r="E49" s="1"/>
      <c r="F49" s="1"/>
      <c r="G49" s="37"/>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x14ac:dyDescent="0.2">
      <c r="A50" s="1"/>
      <c r="B50" s="1"/>
      <c r="C50" s="1"/>
      <c r="D50" s="1"/>
      <c r="E50" s="1"/>
      <c r="F50" s="1"/>
      <c r="G50" s="37"/>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x14ac:dyDescent="0.2">
      <c r="A51" s="1"/>
      <c r="B51" s="1"/>
      <c r="C51" s="1"/>
      <c r="D51" s="1"/>
      <c r="E51" s="1"/>
      <c r="F51" s="1"/>
      <c r="G51" s="37"/>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x14ac:dyDescent="0.2">
      <c r="A52" s="1"/>
      <c r="B52" s="1"/>
      <c r="C52" s="1"/>
      <c r="D52" s="1"/>
      <c r="E52" s="1"/>
      <c r="F52" s="1"/>
      <c r="G52" s="37"/>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x14ac:dyDescent="0.2">
      <c r="A53" s="1"/>
      <c r="B53" s="1"/>
      <c r="C53" s="1"/>
      <c r="D53" s="1"/>
      <c r="E53" s="1"/>
      <c r="F53" s="1"/>
      <c r="G53" s="37"/>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x14ac:dyDescent="0.2">
      <c r="A54" s="1"/>
      <c r="B54" s="1"/>
      <c r="C54" s="1"/>
      <c r="D54" s="1"/>
      <c r="E54" s="1"/>
      <c r="F54" s="1"/>
      <c r="G54" s="37"/>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x14ac:dyDescent="0.2">
      <c r="A55" s="1"/>
      <c r="B55" s="1"/>
      <c r="C55" s="1"/>
      <c r="D55" s="1"/>
      <c r="E55" s="1"/>
      <c r="F55" s="1"/>
      <c r="G55" s="37"/>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x14ac:dyDescent="0.2">
      <c r="A56" s="1"/>
      <c r="B56" s="1"/>
      <c r="C56" s="1"/>
      <c r="D56" s="1"/>
      <c r="E56" s="1"/>
      <c r="F56" s="1"/>
      <c r="G56" s="37"/>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x14ac:dyDescent="0.2">
      <c r="A57" s="1"/>
      <c r="B57" s="1"/>
      <c r="C57" s="1"/>
      <c r="D57" s="1"/>
      <c r="E57" s="1"/>
      <c r="F57" s="1"/>
      <c r="G57" s="37"/>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x14ac:dyDescent="0.2">
      <c r="A58" s="1"/>
      <c r="B58" s="1"/>
      <c r="C58" s="1"/>
      <c r="D58" s="1"/>
      <c r="E58" s="1"/>
      <c r="F58" s="1"/>
      <c r="G58" s="37"/>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x14ac:dyDescent="0.2">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x14ac:dyDescent="0.2">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x14ac:dyDescent="0.2">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x14ac:dyDescent="0.2">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x14ac:dyDescent="0.2">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x14ac:dyDescent="0.2">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sheetData>
  <autoFilter ref="A13:G15" xr:uid="{00000000-0009-0000-0000-000001000000}"/>
  <mergeCells count="6">
    <mergeCell ref="B9:C9"/>
    <mergeCell ref="A44:G46"/>
    <mergeCell ref="B5:C5"/>
    <mergeCell ref="B6:C6"/>
    <mergeCell ref="B7:C7"/>
    <mergeCell ref="B8:C8"/>
  </mergeCells>
  <conditionalFormatting sqref="G14:G42">
    <cfRule type="dataBar" priority="1">
      <dataBar>
        <cfvo type="min"/>
        <cfvo type="max"/>
        <color rgb="FFFFB628"/>
      </dataBar>
    </cfRule>
  </conditionalFormatting>
  <pageMargins left="0.75" right="0.75" top="1" bottom="1" header="0.5" footer="0.5"/>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W88" sqref="W88"/>
    </sheetView>
  </sheetViews>
  <sheetFormatPr baseColWidth="10" defaultColWidth="10.83203125" defaultRowHeight="15" x14ac:dyDescent="0.2"/>
  <cols>
    <col min="1" max="1" width="3.33203125" style="23" customWidth="1"/>
    <col min="2" max="2" width="88.33203125" style="23" customWidth="1"/>
    <col min="3" max="3" width="10.83203125" style="23" customWidth="1"/>
    <col min="4" max="16384" width="10.83203125" style="23"/>
  </cols>
  <sheetData>
    <row r="2" spans="2:2" ht="96" customHeight="1" x14ac:dyDescent="0.2">
      <c r="B2" s="22" t="s">
        <v>246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Budget</vt:lpstr>
      <vt:lpstr>Transaktionsverlauf</vt:lpstr>
      <vt:lpstr>-Haftungsausschluss-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Thomas Blosel</cp:lastModifiedBy>
  <dcterms:created xsi:type="dcterms:W3CDTF">2015-10-13T21:42:08Z</dcterms:created>
  <dcterms:modified xsi:type="dcterms:W3CDTF">2021-05-15T19:50:19Z</dcterms:modified>
</cp:coreProperties>
</file>