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mc:AlternateContent xmlns:mc="http://schemas.openxmlformats.org/markup-compatibility/2006">
    <mc:Choice Requires="x15">
      <x15ac:absPath xmlns:x15ac="http://schemas.microsoft.com/office/spreadsheetml/2010/11/ac" url="/Users/tommy/Desktop/Smartsheet/All-about-sales-plans-definitions-tips-and-free-templates_Jillian_Knoepfel-GERMAN/"/>
    </mc:Choice>
  </mc:AlternateContent>
  <xr:revisionPtr revIDLastSave="0" documentId="8_{4BD3D4BA-D7E1-5740-9568-5A42F55EC42B}" xr6:coauthVersionLast="46" xr6:coauthVersionMax="46" xr10:uidLastSave="{00000000-0000-0000-0000-000000000000}"/>
  <bookViews>
    <workbookView xWindow="17240" yWindow="460" windowWidth="28840" windowHeight="23960" tabRatio="500" xr2:uid="{00000000-000D-0000-FFFF-FFFF00000000}"/>
  </bookViews>
  <sheets>
    <sheet name="Vertriebspipeline" sheetId="1" r:id="rId1"/>
    <sheet name="Vertriebspipeline BLANK" sheetId="2" r:id="rId2"/>
    <sheet name="- Haftungsausschluss -" sheetId="3" r:id="rId3"/>
  </sheets>
  <externalReferences>
    <externalReference r:id="rId4"/>
  </externalReferences>
  <definedNames>
    <definedName name="_xlnm.Print_Area" localSheetId="0">Vertriebspipeline!$A$1:$M$45</definedName>
    <definedName name="_xlnm.Print_Area" localSheetId="1">'Vertriebspipeline BLANK'!$A$1:$M$44</definedName>
    <definedName name="Type" localSheetId="1">'[1]Maintenance Work Order'!#REF!</definedName>
    <definedName name="Type">'[1]Maintenance Work Order'!#REF!</definedName>
    <definedName name="valHighlight" localSheetId="1">#REF!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2" l="1"/>
  <c r="H5" i="2"/>
  <c r="H6" i="2"/>
  <c r="H7" i="2"/>
  <c r="H8" i="2"/>
  <c r="H9" i="2"/>
  <c r="H10" i="2"/>
  <c r="H14" i="2"/>
  <c r="H15" i="2"/>
  <c r="H16" i="2"/>
  <c r="H17" i="2"/>
  <c r="H18" i="2"/>
  <c r="H19" i="2"/>
  <c r="H20" i="2"/>
  <c r="H24" i="2"/>
  <c r="H25" i="2"/>
  <c r="H26" i="2"/>
  <c r="H27" i="2"/>
  <c r="H28" i="2"/>
  <c r="H29" i="2"/>
  <c r="H30" i="2"/>
  <c r="H34" i="2"/>
  <c r="H35" i="2"/>
  <c r="H36" i="2"/>
  <c r="H37" i="2"/>
  <c r="H38" i="2"/>
  <c r="H39" i="2"/>
  <c r="H40" i="2"/>
  <c r="H42" i="2"/>
  <c r="F10" i="2"/>
  <c r="F20" i="2"/>
  <c r="F30" i="2"/>
  <c r="F40" i="2"/>
  <c r="F42" i="2"/>
  <c r="H4" i="1"/>
  <c r="H5" i="1"/>
  <c r="H6" i="1"/>
  <c r="H7" i="1"/>
  <c r="H8" i="1"/>
  <c r="H9" i="1"/>
  <c r="H10" i="1"/>
  <c r="H14" i="1"/>
  <c r="H15" i="1"/>
  <c r="H16" i="1"/>
  <c r="H17" i="1"/>
  <c r="H18" i="1"/>
  <c r="H19" i="1"/>
  <c r="H20" i="1"/>
  <c r="H24" i="1"/>
  <c r="H25" i="1"/>
  <c r="H26" i="1"/>
  <c r="H27" i="1"/>
  <c r="H28" i="1"/>
  <c r="H29" i="1"/>
  <c r="H30" i="1"/>
  <c r="H34" i="1"/>
  <c r="H35" i="1"/>
  <c r="H36" i="1"/>
  <c r="H37" i="1"/>
  <c r="H38" i="1"/>
  <c r="H39" i="1"/>
  <c r="H40" i="1"/>
  <c r="H42" i="1"/>
  <c r="F10" i="1"/>
  <c r="F20" i="1"/>
  <c r="F30" i="1"/>
  <c r="F40" i="1"/>
  <c r="F42" i="1"/>
</calcChain>
</file>

<file path=xl/sharedStrings.xml><?xml version="1.0" encoding="utf-8"?>
<sst xmlns="http://schemas.openxmlformats.org/spreadsheetml/2006/main" count="126" uniqueCount="22">
  <si>
    <t>VERTRIEBS-PIPELINE</t>
  </si>
  <si>
    <t>1. QUARTAL</t>
  </si>
  <si>
    <t>Führen</t>
  </si>
  <si>
    <t>Finanzen</t>
  </si>
  <si>
    <t>Aktion</t>
  </si>
  <si>
    <t>ZUSÄTZLICHE INFORMATIONEN</t>
  </si>
  <si>
    <t>FIRMENNAME</t>
  </si>
  <si>
    <t>KONTAKTNAME</t>
  </si>
  <si>
    <t>VERTRIEBSMITARBEITER</t>
  </si>
  <si>
    <t>UMFANG DES DEALS</t>
  </si>
  <si>
    <t>WAHRSCHEINLICHKEIT EINES DEALS</t>
  </si>
  <si>
    <t>GEWICHTETE PROGNOSE</t>
  </si>
  <si>
    <t>DEAL-STATUS</t>
  </si>
  <si>
    <t>VORAUSSICHTLICHER ABSCHLUSSTERMIN</t>
  </si>
  <si>
    <t>NÄCHSTE AKTION</t>
  </si>
  <si>
    <t>Notizen</t>
  </si>
  <si>
    <t>2. QUARTAL</t>
  </si>
  <si>
    <t>3. QUARTAL</t>
  </si>
  <si>
    <t>4. QUARTAL</t>
  </si>
  <si>
    <t>GESAMTSUMME</t>
  </si>
  <si>
    <t>KLICKEN SIE HIER, UM IN SMARTSHEET ZU ERSTELLEN</t>
  </si>
  <si>
    <t xml:space="preserve">Artikel, Vorlagen oder Informationen, die Smartsheet auf der Website zur Verfügung stellt, sind nur als Referenz verfügbar. Obwohl wir bestrebt sind, die Informationen auf dem neuesten Stand zu halten und zu korrigieren, geben wir keine Zusicherungen oder Garantien jeglicher Art, weder ausdrücklich noch stillschweigend, über die Vollständigkeit, Genauigkeit, Zuverlässigkeit, Eignung oder Verfügbarkeit in Bezug auf die Website oder die auf der Website enthaltenen Informationen, Artikel, Vorlagen oder zugehörigen Grafiken. Jedes Vertrauen, das Sie auf solche Informationen legen, erfolgt daher ausschließlich auf Ihr eigenes Risiko.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</si>
</sst>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quot;€&quot;* #,##0.00_-;\-&quot;€&quot;* #,##0.00_-;_-&quot;€&quot;* &quot;-&quot;??_-;_-@_-"/>
  </numFmts>
  <fonts count="13" x14ac:knownFonts="1">
    <font>
      <sz val="12"/>
      <color theme="1"/>
      <name val="Calibri"/>
      <family val="2"/>
      <scheme val="minor"/>
    </font>
    <font>
      <sz val="12"/>
      <color theme="1"/>
      <name val="Calibri"/>
      <family val="2"/>
      <scheme val="minor"/>
    </font>
    <font>
      <sz val="12"/>
      <color theme="1"/>
      <name val="Arial"/>
      <family val="2"/>
    </font>
    <font>
      <sz val="12"/>
      <color theme="1"/>
      <name val="Century Gothic"/>
      <family val="1"/>
    </font>
    <font>
      <sz val="10"/>
      <color theme="1"/>
      <name val="Century Gothic"/>
      <family val="1"/>
    </font>
    <font>
      <b/>
      <sz val="10"/>
      <color theme="0"/>
      <name val="Century Gothic"/>
      <family val="1"/>
    </font>
    <font>
      <u/>
      <sz val="10"/>
      <color theme="1"/>
      <name val="Century Gothic"/>
      <family val="1"/>
    </font>
    <font>
      <b/>
      <sz val="10"/>
      <color theme="1"/>
      <name val="Century Gothic"/>
      <family val="1"/>
    </font>
    <font>
      <b/>
      <sz val="20"/>
      <color theme="1" tint="0.499984740745262"/>
      <name val="Century Gothic"/>
      <family val="1"/>
    </font>
    <font>
      <sz val="11"/>
      <color theme="1"/>
      <name val="Calibri"/>
      <family val="2"/>
      <scheme val="minor"/>
    </font>
    <font>
      <b/>
      <sz val="11"/>
      <color theme="0"/>
      <name val="Century Gothic"/>
      <family val="1"/>
    </font>
    <font>
      <sz val="12"/>
      <color theme="10"/>
      <name val="Calibri"/>
      <family val="2"/>
      <scheme val="minor"/>
    </font>
    <font>
      <b/>
      <sz val="22"/>
      <color rgb="FFFFFFFF"/>
      <name val="Century Gothic"/>
      <family val="1"/>
    </font>
  </fonts>
  <fills count="13">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3"/>
        <bgColor indexed="64"/>
      </patternFill>
    </fill>
    <fill>
      <patternFill patternType="solid">
        <fgColor theme="3" tint="0.79998168889431442"/>
        <bgColor indexed="64"/>
      </patternFill>
    </fill>
    <fill>
      <patternFill patternType="solid">
        <fgColor rgb="FF00BD32"/>
        <bgColor rgb="FF00BD32"/>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s>
  <cellStyleXfs count="5">
    <xf numFmtId="0" fontId="0" fillId="0" borderId="0"/>
    <xf numFmtId="164" fontId="1" fillId="0" borderId="0"/>
    <xf numFmtId="9" fontId="1" fillId="0" borderId="0"/>
    <xf numFmtId="0" fontId="9" fillId="0" borderId="0"/>
    <xf numFmtId="0" fontId="11" fillId="0" borderId="0"/>
  </cellStyleXfs>
  <cellXfs count="57">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wrapText="1"/>
    </xf>
    <xf numFmtId="49" fontId="2" fillId="0" borderId="0" xfId="0" applyNumberFormat="1" applyFont="1" applyAlignment="1">
      <alignment wrapText="1"/>
    </xf>
    <xf numFmtId="49" fontId="2" fillId="0" borderId="0" xfId="0" applyNumberFormat="1" applyFont="1"/>
    <xf numFmtId="49" fontId="3" fillId="0" borderId="0" xfId="0" applyNumberFormat="1" applyFont="1" applyAlignment="1">
      <alignment wrapText="1"/>
    </xf>
    <xf numFmtId="0" fontId="2" fillId="0" borderId="0" xfId="0" applyFont="1" applyAlignment="1">
      <alignment horizontal="left" vertical="center" indent="1"/>
    </xf>
    <xf numFmtId="0" fontId="3" fillId="0" borderId="0" xfId="0" applyFont="1"/>
    <xf numFmtId="0" fontId="3" fillId="0" borderId="0" xfId="0" applyFont="1" applyAlignment="1">
      <alignment wrapText="1"/>
    </xf>
    <xf numFmtId="49" fontId="3" fillId="0" borderId="0" xfId="0" applyNumberFormat="1" applyFont="1"/>
    <xf numFmtId="0" fontId="4" fillId="0" borderId="0" xfId="0" applyFont="1"/>
    <xf numFmtId="49" fontId="5" fillId="8" borderId="1" xfId="0" applyNumberFormat="1" applyFont="1" applyFill="1" applyBorder="1" applyAlignment="1">
      <alignment horizontal="center" vertical="center" wrapText="1"/>
    </xf>
    <xf numFmtId="9" fontId="4" fillId="0" borderId="1" xfId="2" applyFont="1" applyBorder="1" applyAlignment="1">
      <alignment horizontal="center" vertical="center" wrapText="1"/>
    </xf>
    <xf numFmtId="14" fontId="4" fillId="0" borderId="1" xfId="1" applyNumberFormat="1" applyFont="1" applyBorder="1" applyAlignment="1">
      <alignment horizontal="center" vertical="center" wrapText="1"/>
    </xf>
    <xf numFmtId="9" fontId="4" fillId="3" borderId="1" xfId="2" applyFont="1" applyFill="1" applyBorder="1" applyAlignment="1">
      <alignment horizontal="center" vertical="center" wrapText="1"/>
    </xf>
    <xf numFmtId="9" fontId="4" fillId="9" borderId="1" xfId="0" applyNumberFormat="1" applyFont="1" applyFill="1" applyBorder="1" applyAlignment="1">
      <alignment horizontal="center" vertical="center" wrapText="1"/>
    </xf>
    <xf numFmtId="14" fontId="4" fillId="9" borderId="1" xfId="0" applyNumberFormat="1" applyFont="1" applyFill="1" applyBorder="1" applyAlignment="1">
      <alignment horizontal="center" vertical="center" wrapText="1"/>
    </xf>
    <xf numFmtId="0" fontId="4" fillId="9" borderId="1" xfId="0" applyFont="1" applyFill="1" applyBorder="1" applyAlignment="1">
      <alignment wrapText="1"/>
    </xf>
    <xf numFmtId="0" fontId="4" fillId="9" borderId="1" xfId="0" applyFont="1" applyFill="1" applyBorder="1"/>
    <xf numFmtId="49" fontId="4" fillId="9" borderId="1" xfId="0" applyNumberFormat="1" applyFont="1" applyFill="1" applyBorder="1"/>
    <xf numFmtId="49" fontId="4" fillId="9" borderId="1" xfId="0" applyNumberFormat="1" applyFont="1" applyFill="1" applyBorder="1" applyAlignment="1">
      <alignment wrapText="1"/>
    </xf>
    <xf numFmtId="0" fontId="3" fillId="0" borderId="0" xfId="0" applyFont="1" applyAlignment="1">
      <alignment horizontal="left" vertical="center" indent="1"/>
    </xf>
    <xf numFmtId="0" fontId="8" fillId="0" borderId="0" xfId="0" applyFont="1" applyAlignment="1">
      <alignment horizontal="left" vertical="center"/>
    </xf>
    <xf numFmtId="0" fontId="3" fillId="0" borderId="0" xfId="0" applyFont="1" applyAlignment="1">
      <alignment vertical="center"/>
    </xf>
    <xf numFmtId="49" fontId="4" fillId="0" borderId="1" xfId="0" applyNumberFormat="1" applyFont="1" applyBorder="1" applyAlignment="1">
      <alignment vertical="center" wrapText="1"/>
    </xf>
    <xf numFmtId="49" fontId="4" fillId="2" borderId="1" xfId="0" applyNumberFormat="1" applyFont="1" applyFill="1" applyBorder="1" applyAlignment="1">
      <alignment vertical="center" wrapText="1"/>
    </xf>
    <xf numFmtId="49" fontId="4" fillId="9" borderId="1" xfId="0" applyNumberFormat="1" applyFont="1" applyFill="1" applyBorder="1" applyAlignment="1">
      <alignment vertical="center" wrapText="1"/>
    </xf>
    <xf numFmtId="49" fontId="6" fillId="0" borderId="1" xfId="4" applyNumberFormat="1" applyFont="1" applyBorder="1" applyAlignment="1">
      <alignment vertical="center" wrapText="1"/>
    </xf>
    <xf numFmtId="14" fontId="4" fillId="0" borderId="1" xfId="1" applyNumberFormat="1" applyFont="1" applyBorder="1" applyAlignment="1">
      <alignment vertical="center" wrapText="1"/>
    </xf>
    <xf numFmtId="0" fontId="4" fillId="0" borderId="1" xfId="0" applyFont="1" applyBorder="1" applyAlignment="1">
      <alignment vertical="center" wrapText="1"/>
    </xf>
    <xf numFmtId="0" fontId="4" fillId="3" borderId="1" xfId="0" applyFont="1" applyFill="1" applyBorder="1" applyAlignment="1">
      <alignment vertical="center" wrapText="1"/>
    </xf>
    <xf numFmtId="14" fontId="4" fillId="9" borderId="1" xfId="0" applyNumberFormat="1" applyFont="1" applyFill="1" applyBorder="1" applyAlignment="1">
      <alignment vertical="center" wrapText="1"/>
    </xf>
    <xf numFmtId="0" fontId="4" fillId="9" borderId="1" xfId="0" applyFont="1" applyFill="1" applyBorder="1" applyAlignment="1">
      <alignment vertical="center" wrapText="1"/>
    </xf>
    <xf numFmtId="0" fontId="9" fillId="0" borderId="0" xfId="3"/>
    <xf numFmtId="0" fontId="2" fillId="0" borderId="2" xfId="3" applyFont="1" applyBorder="1" applyAlignment="1">
      <alignment horizontal="left" vertical="center" wrapText="1" indent="2"/>
    </xf>
    <xf numFmtId="0" fontId="5" fillId="5"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49" fontId="5" fillId="6" borderId="1" xfId="0" applyNumberFormat="1" applyFont="1" applyFill="1" applyBorder="1" applyAlignment="1">
      <alignment horizontal="center" vertical="center" wrapText="1"/>
    </xf>
    <xf numFmtId="49" fontId="4" fillId="11" borderId="1" xfId="0" applyNumberFormat="1" applyFont="1" applyFill="1" applyBorder="1" applyAlignment="1">
      <alignment vertical="center" wrapText="1"/>
    </xf>
    <xf numFmtId="14" fontId="4" fillId="11" borderId="1" xfId="1" applyNumberFormat="1" applyFont="1" applyFill="1" applyBorder="1" applyAlignment="1">
      <alignment vertical="center" wrapText="1"/>
    </xf>
    <xf numFmtId="14" fontId="4" fillId="11" borderId="1" xfId="1" applyNumberFormat="1" applyFont="1" applyFill="1" applyBorder="1" applyAlignment="1">
      <alignment horizontal="center" vertical="center" wrapText="1"/>
    </xf>
    <xf numFmtId="0" fontId="5" fillId="4" borderId="1" xfId="0" applyFont="1" applyFill="1" applyBorder="1" applyAlignment="1">
      <alignment horizontal="center" vertical="center"/>
    </xf>
    <xf numFmtId="165" fontId="4" fillId="0" borderId="1" xfId="1" applyNumberFormat="1" applyFont="1" applyBorder="1" applyAlignment="1">
      <alignment horizontal="center" vertical="center" wrapText="1"/>
    </xf>
    <xf numFmtId="165" fontId="4" fillId="3" borderId="1" xfId="1" applyNumberFormat="1" applyFont="1" applyFill="1" applyBorder="1" applyAlignment="1">
      <alignment horizontal="center" vertical="center" wrapText="1"/>
    </xf>
    <xf numFmtId="165" fontId="7" fillId="9" borderId="1" xfId="0" applyNumberFormat="1" applyFont="1" applyFill="1" applyBorder="1" applyAlignment="1">
      <alignment horizontal="center" vertical="center" wrapText="1"/>
    </xf>
    <xf numFmtId="165" fontId="7" fillId="9" borderId="1" xfId="0" applyNumberFormat="1" applyFont="1" applyFill="1" applyBorder="1" applyAlignment="1">
      <alignment vertical="center"/>
    </xf>
    <xf numFmtId="0" fontId="10" fillId="7" borderId="1" xfId="0" applyFont="1" applyFill="1" applyBorder="1" applyAlignment="1">
      <alignment horizontal="center" vertical="center" textRotation="90"/>
    </xf>
    <xf numFmtId="0" fontId="0" fillId="0" borderId="5" xfId="0" applyBorder="1"/>
    <xf numFmtId="0" fontId="0" fillId="0" borderId="6" xfId="0" applyBorder="1"/>
    <xf numFmtId="0" fontId="5" fillId="4" borderId="1" xfId="0" applyFont="1" applyFill="1" applyBorder="1" applyAlignment="1">
      <alignment horizontal="center" vertical="center"/>
    </xf>
    <xf numFmtId="0" fontId="0" fillId="0" borderId="3" xfId="0" applyBorder="1"/>
    <xf numFmtId="0" fontId="0" fillId="0" borderId="4" xfId="0" applyBorder="1"/>
    <xf numFmtId="0" fontId="12" fillId="12" borderId="0" xfId="4" applyFont="1" applyFill="1" applyAlignment="1">
      <alignment horizontal="center" vertical="center"/>
    </xf>
    <xf numFmtId="0" fontId="10" fillId="4" borderId="1" xfId="0" applyFont="1" applyFill="1" applyBorder="1" applyAlignment="1">
      <alignment horizontal="center" vertical="center" textRotation="90"/>
    </xf>
    <xf numFmtId="0" fontId="10" fillId="5" borderId="1" xfId="0" applyFont="1" applyFill="1" applyBorder="1" applyAlignment="1">
      <alignment horizontal="center" vertical="center" textRotation="90"/>
    </xf>
    <xf numFmtId="0" fontId="10" fillId="6" borderId="1" xfId="0" applyFont="1" applyFill="1" applyBorder="1" applyAlignment="1">
      <alignment horizontal="center" vertical="center" textRotation="90"/>
    </xf>
  </cellXfs>
  <cellStyles count="5">
    <cellStyle name="Currency" xfId="1" builtinId="4"/>
    <cellStyle name="Hyperlink" xfId="4" builtinId="8"/>
    <cellStyle name="Normal" xfId="0" builtinId="0"/>
    <cellStyle name="Normal 2" xfId="3" xr:uid="{00000000-0005-0000-0000-000004000000}"/>
    <cellStyle name="Percent" xfId="2" builtinId="5"/>
  </cellStyles>
  <dxfs count="205">
    <dxf>
      <font>
        <strike val="0"/>
        <condense val="0"/>
        <extend val="0"/>
        <outline val="0"/>
        <shadow val="0"/>
        <vertAlign val="baseline"/>
        <sz val="10"/>
        <color theme="1"/>
        <name val="Century Gothic"/>
        <family val="1"/>
      </font>
      <numFmt numFmtId="0" formatCode="General"/>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0" formatCode="General"/>
      <fill>
        <patternFill patternType="solid">
          <fgColor indexed="64"/>
          <bgColor theme="8" tint="0.79998168889431442"/>
        </patternFill>
      </fill>
      <alignment horizontal="general" vertical="center" wrapText="1"/>
      <border>
        <left style="thin">
          <color theme="0" tint="-0.249977111117893"/>
        </left>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9" formatCode="m/d/yy"/>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9" formatCode="m/d/yy"/>
      <fill>
        <patternFill patternType="solid">
          <fgColor indexed="64"/>
          <bgColor theme="3" tint="0.79998168889431442"/>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strike val="0"/>
        <condense val="0"/>
        <extend val="0"/>
        <outline val="0"/>
        <shadow val="0"/>
        <vertAlign val="baseline"/>
        <sz val="10"/>
        <color theme="1"/>
        <name val="Century Gothic"/>
        <family val="1"/>
      </font>
      <numFmt numFmtId="19" formatCode="m/d/yy"/>
      <fill>
        <patternFill patternType="solid">
          <fgColor indexed="64"/>
          <bgColor theme="0" tint="-0.14999847407452621"/>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9" formatCode="m/d/yy"/>
      <fill>
        <patternFill patternType="solid">
          <fgColor indexed="64"/>
          <bgColor theme="3" tint="0.79998168889431442"/>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strike val="0"/>
        <condense val="0"/>
        <extend val="0"/>
        <outline val="0"/>
        <shadow val="0"/>
        <vertAlign val="baseline"/>
        <sz val="10"/>
        <color theme="1"/>
        <name val="Century Gothic"/>
        <family val="1"/>
      </font>
      <numFmt numFmtId="30" formatCode="@"/>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30" formatCode="@"/>
      <fill>
        <patternFill patternType="solid">
          <fgColor indexed="64"/>
          <bgColor theme="3" tint="0.79998168889431442"/>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b/>
        <strike val="0"/>
        <condense val="0"/>
        <extend val="0"/>
        <outline val="0"/>
        <shadow val="0"/>
        <vertAlign val="baseline"/>
        <sz val="10"/>
        <color theme="1"/>
        <name val="Century Gothic"/>
        <family val="1"/>
      </font>
      <numFmt numFmtId="164" formatCode="_-&quot;$&quot;* #,##0.00_-;\-&quot;$&quot;* #,##0.00_-;_-&quot;$&quot;* &quot;-&quot;??_-;_-@_-"/>
      <fill>
        <patternFill patternType="solid">
          <fgColor indexed="64"/>
          <bgColor theme="0" tint="-0.14999847407452621"/>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64" formatCode="_-&quot;$&quot;* #,##0.00_-;\-&quot;$&quot;* #,##0.00_-;_-&quot;$&quot;* &quot;-&quot;??_-;_-@_-"/>
      <fill>
        <patternFill patternType="solid">
          <fgColor indexed="64"/>
          <bgColor theme="4" tint="0.79998168889431442"/>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3" formatCode="0%"/>
      <fill>
        <patternFill patternType="solid">
          <fgColor indexed="64"/>
          <bgColor theme="0" tint="-0.14999847407452621"/>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3" formatCode="0%"/>
      <fill>
        <patternFill patternType="solid">
          <fgColor indexed="64"/>
          <bgColor theme="8" tint="0.79998168889431442"/>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b/>
        <strike val="0"/>
        <condense val="0"/>
        <extend val="0"/>
        <outline val="0"/>
        <shadow val="0"/>
        <vertAlign val="baseline"/>
        <sz val="10"/>
        <color theme="1"/>
        <name val="Century Gothic"/>
        <family val="1"/>
      </font>
      <numFmt numFmtId="164" formatCode="_-&quot;$&quot;* #,##0.00_-;\-&quot;$&quot;* #,##0.00_-;_-&quot;$&quot;* &quot;-&quot;??_-;_-@_-"/>
      <fill>
        <patternFill patternType="solid">
          <fgColor indexed="64"/>
          <bgColor theme="0" tint="-0.14999847407452621"/>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64" formatCode="_-&quot;$&quot;* #,##0.00_-;\-&quot;$&quot;* #,##0.00_-;_-&quot;$&quot;* &quot;-&quot;??_-;_-@_-"/>
      <fill>
        <patternFill patternType="solid">
          <fgColor indexed="64"/>
          <bgColor theme="8" tint="0.79998168889431442"/>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30" formatCode="@"/>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30" formatCode="@"/>
      <fill>
        <patternFill patternType="solid">
          <fgColor indexed="64"/>
          <bgColor theme="8" tint="0.79998168889431442"/>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30" formatCode="@"/>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30" formatCode="@"/>
      <fill>
        <patternFill patternType="solid">
          <fgColor indexed="64"/>
          <bgColor theme="8" tint="0.79998168889431442"/>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30" formatCode="@"/>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30" formatCode="@"/>
      <fill>
        <patternFill patternType="solid">
          <fgColor indexed="64"/>
          <bgColor theme="8" tint="0.79998168889431442"/>
        </patternFill>
      </fill>
      <alignment horizontal="general" vertical="center" wrapText="1"/>
      <border>
        <left/>
        <right style="thin">
          <color theme="0" tint="-0.249977111117893"/>
        </right>
        <top style="thin">
          <color theme="0" tint="-0.249977111117893"/>
        </top>
        <bottom style="thin">
          <color theme="0" tint="-0.249977111117893"/>
        </bottom>
      </border>
    </dxf>
    <dxf>
      <border>
        <top style="thin">
          <color rgb="FF9BC2E6"/>
        </top>
      </border>
    </dxf>
    <dxf>
      <font>
        <strike val="0"/>
        <outline val="0"/>
        <shadow val="0"/>
        <vertAlign val="baseline"/>
        <sz val="10"/>
        <name val="Century Gothic"/>
        <family val="1"/>
      </font>
      <fill>
        <patternFill patternType="solid">
          <fgColor rgb="FF000000"/>
          <bgColor rgb="FFD9D9D9"/>
        </patternFill>
      </fill>
      <border outline="0">
        <left style="thin">
          <color rgb="FFBFBFBF"/>
        </left>
        <right style="thin">
          <color rgb="FFBFBFBF"/>
        </right>
        <top/>
        <bottom/>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font>
      <alignment vertical="center" wrapText="1"/>
    </dxf>
    <dxf>
      <border>
        <bottom style="thin">
          <color rgb="FFB4C6E7"/>
        </bottom>
      </border>
    </dxf>
    <dxf>
      <font>
        <b/>
        <strike val="0"/>
        <condense val="0"/>
        <extend val="0"/>
        <outline val="0"/>
        <shadow val="0"/>
        <vertAlign val="baseline"/>
        <sz val="10"/>
        <color theme="0"/>
        <name val="Century Gothic"/>
        <family val="1"/>
      </font>
      <fill>
        <patternFill patternType="solid">
          <fgColor indexed="64"/>
          <bgColor theme="8"/>
        </patternFill>
      </fill>
      <alignment horizontal="center" vertical="center" wrapText="1"/>
      <border outline="0">
        <left style="thin">
          <color theme="0" tint="-0.249977111117893"/>
        </left>
        <right style="thin">
          <color theme="0" tint="-0.249977111117893"/>
        </right>
        <top/>
        <bottom/>
      </border>
    </dxf>
    <dxf>
      <font>
        <strike val="0"/>
        <condense val="0"/>
        <extend val="0"/>
        <outline val="0"/>
        <shadow val="0"/>
        <vertAlign val="baseline"/>
        <sz val="10"/>
        <color theme="1"/>
        <name val="Century Gothic"/>
        <family val="1"/>
      </font>
      <numFmt numFmtId="0" formatCode="General"/>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0" formatCode="General"/>
      <fill>
        <patternFill patternType="solid">
          <fgColor indexed="64"/>
          <bgColor theme="8" tint="0.79998168889431442"/>
        </patternFill>
      </fill>
      <alignment horizontal="general" vertical="center" wrapText="1"/>
      <border>
        <left style="thin">
          <color theme="0" tint="-0.249977111117893"/>
        </left>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9" formatCode="m/d/yy"/>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9" formatCode="m/d/yy"/>
      <fill>
        <patternFill patternType="solid">
          <fgColor indexed="64"/>
          <bgColor theme="3" tint="0.79998168889431442"/>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strike val="0"/>
        <condense val="0"/>
        <extend val="0"/>
        <outline val="0"/>
        <shadow val="0"/>
        <vertAlign val="baseline"/>
        <sz val="10"/>
        <color theme="1"/>
        <name val="Century Gothic"/>
        <family val="1"/>
      </font>
      <numFmt numFmtId="19" formatCode="m/d/yy"/>
      <fill>
        <patternFill patternType="solid">
          <fgColor indexed="64"/>
          <bgColor theme="0" tint="-0.14999847407452621"/>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9" formatCode="m/d/yy"/>
      <fill>
        <patternFill patternType="solid">
          <fgColor indexed="64"/>
          <bgColor theme="3" tint="0.79998168889431442"/>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strike val="0"/>
        <condense val="0"/>
        <extend val="0"/>
        <outline val="0"/>
        <shadow val="0"/>
        <vertAlign val="baseline"/>
        <sz val="10"/>
        <color theme="1"/>
        <name val="Century Gothic"/>
        <family val="1"/>
      </font>
      <numFmt numFmtId="30" formatCode="@"/>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30" formatCode="@"/>
      <fill>
        <patternFill patternType="solid">
          <fgColor indexed="64"/>
          <bgColor theme="3" tint="0.79998168889431442"/>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b/>
        <strike val="0"/>
        <condense val="0"/>
        <extend val="0"/>
        <outline val="0"/>
        <shadow val="0"/>
        <vertAlign val="baseline"/>
        <sz val="10"/>
        <color theme="1"/>
        <name val="Century Gothic"/>
        <family val="1"/>
      </font>
      <numFmt numFmtId="164" formatCode="_-&quot;$&quot;* #,##0.00_-;\-&quot;$&quot;* #,##0.00_-;_-&quot;$&quot;* &quot;-&quot;??_-;_-@_-"/>
      <fill>
        <patternFill patternType="solid">
          <fgColor indexed="64"/>
          <bgColor theme="0" tint="-0.14999847407452621"/>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64" formatCode="_-&quot;$&quot;* #,##0.00_-;\-&quot;$&quot;* #,##0.00_-;_-&quot;$&quot;* &quot;-&quot;??_-;_-@_-"/>
      <fill>
        <patternFill patternType="solid">
          <fgColor indexed="64"/>
          <bgColor theme="4" tint="0.79998168889431442"/>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3" formatCode="0%"/>
      <fill>
        <patternFill patternType="solid">
          <fgColor indexed="64"/>
          <bgColor theme="0" tint="-0.14999847407452621"/>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3" formatCode="0%"/>
      <fill>
        <patternFill patternType="solid">
          <fgColor indexed="64"/>
          <bgColor theme="8" tint="0.79998168889431442"/>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b/>
        <strike val="0"/>
        <condense val="0"/>
        <extend val="0"/>
        <outline val="0"/>
        <shadow val="0"/>
        <vertAlign val="baseline"/>
        <sz val="10"/>
        <color theme="1"/>
        <name val="Century Gothic"/>
        <family val="1"/>
      </font>
      <numFmt numFmtId="164" formatCode="_-&quot;$&quot;* #,##0.00_-;\-&quot;$&quot;* #,##0.00_-;_-&quot;$&quot;* &quot;-&quot;??_-;_-@_-"/>
      <fill>
        <patternFill patternType="solid">
          <fgColor indexed="64"/>
          <bgColor theme="0" tint="-0.14999847407452621"/>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64" formatCode="_-&quot;$&quot;* #,##0.00_-;\-&quot;$&quot;* #,##0.00_-;_-&quot;$&quot;* &quot;-&quot;??_-;_-@_-"/>
      <fill>
        <patternFill patternType="solid">
          <fgColor indexed="64"/>
          <bgColor theme="8" tint="0.79998168889431442"/>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30" formatCode="@"/>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30" formatCode="@"/>
      <fill>
        <patternFill patternType="solid">
          <fgColor indexed="64"/>
          <bgColor theme="3" tint="0.79998168889431442"/>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strike val="0"/>
        <condense val="0"/>
        <extend val="0"/>
        <outline val="0"/>
        <shadow val="0"/>
        <vertAlign val="baseline"/>
        <sz val="10"/>
        <color theme="1"/>
        <name val="Century Gothic"/>
        <family val="1"/>
      </font>
      <numFmt numFmtId="30" formatCode="@"/>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30" formatCode="@"/>
      <fill>
        <patternFill patternType="solid">
          <fgColor indexed="64"/>
          <bgColor theme="3" tint="0.79998168889431442"/>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strike val="0"/>
        <condense val="0"/>
        <extend val="0"/>
        <outline val="0"/>
        <shadow val="0"/>
        <vertAlign val="baseline"/>
        <sz val="10"/>
        <color theme="1"/>
        <name val="Century Gothic"/>
        <family val="1"/>
      </font>
      <numFmt numFmtId="30" formatCode="@"/>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30" formatCode="@"/>
      <fill>
        <patternFill patternType="solid">
          <fgColor indexed="64"/>
          <bgColor theme="3" tint="0.79998168889431442"/>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border>
        <top style="thin">
          <color rgb="FF9BC2E6"/>
        </top>
      </border>
    </dxf>
    <dxf>
      <font>
        <strike val="0"/>
        <outline val="0"/>
        <shadow val="0"/>
        <vertAlign val="baseline"/>
        <sz val="10"/>
        <name val="Century Gothic"/>
        <family val="1"/>
      </font>
      <fill>
        <patternFill patternType="solid">
          <fgColor rgb="FF000000"/>
          <bgColor rgb="FFD9D9D9"/>
        </patternFill>
      </fill>
      <border outline="0">
        <left style="thin">
          <color rgb="FFBFBFBF"/>
        </left>
        <right style="thin">
          <color rgb="FFBFBFBF"/>
        </right>
        <top/>
        <bottom/>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font>
      <alignment vertical="center" wrapText="1"/>
    </dxf>
    <dxf>
      <border>
        <bottom style="thin">
          <color rgb="FFB4C6E7"/>
        </bottom>
      </border>
    </dxf>
    <dxf>
      <font>
        <b/>
        <strike val="0"/>
        <condense val="0"/>
        <extend val="0"/>
        <outline val="0"/>
        <shadow val="0"/>
        <vertAlign val="baseline"/>
        <sz val="10"/>
        <color theme="0"/>
        <name val="Century Gothic"/>
        <family val="1"/>
      </font>
      <fill>
        <patternFill patternType="solid">
          <fgColor indexed="64"/>
          <bgColor theme="8"/>
        </patternFill>
      </fill>
      <alignment horizontal="center" vertical="center" wrapText="1"/>
      <border outline="0">
        <left style="thin">
          <color theme="0" tint="-0.249977111117893"/>
        </left>
        <right style="thin">
          <color theme="0" tint="-0.249977111117893"/>
        </right>
        <top/>
        <bottom/>
      </border>
    </dxf>
    <dxf>
      <font>
        <strike val="0"/>
        <condense val="0"/>
        <extend val="0"/>
        <outline val="0"/>
        <shadow val="0"/>
        <vertAlign val="baseline"/>
        <sz val="10"/>
        <color theme="1"/>
        <name val="Century Gothic"/>
        <family val="1"/>
      </font>
      <numFmt numFmtId="0" formatCode="General"/>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0" formatCode="General"/>
      <fill>
        <patternFill patternType="solid">
          <fgColor indexed="64"/>
          <bgColor theme="8" tint="0.79998168889431442"/>
        </patternFill>
      </fill>
      <alignment horizontal="general" vertical="center" wrapText="1"/>
      <border>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19" formatCode="m/d/yy"/>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9" formatCode="m/d/yy"/>
      <fill>
        <patternFill patternType="solid">
          <fgColor indexed="64"/>
          <bgColor theme="3" tint="0.79998168889431442"/>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strike val="0"/>
        <condense val="0"/>
        <extend val="0"/>
        <outline val="0"/>
        <shadow val="0"/>
        <vertAlign val="baseline"/>
        <sz val="10"/>
        <color theme="1"/>
        <name val="Century Gothic"/>
        <family val="1"/>
      </font>
      <numFmt numFmtId="19" formatCode="m/d/yy"/>
      <fill>
        <patternFill patternType="solid">
          <fgColor indexed="64"/>
          <bgColor theme="0" tint="-0.14999847407452621"/>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9" formatCode="m/d/yy"/>
      <fill>
        <patternFill patternType="solid">
          <fgColor indexed="64"/>
          <bgColor theme="3" tint="0.79998168889431442"/>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strike val="0"/>
        <condense val="0"/>
        <extend val="0"/>
        <outline val="0"/>
        <shadow val="0"/>
        <vertAlign val="baseline"/>
        <sz val="10"/>
        <color theme="1"/>
        <name val="Century Gothic"/>
        <family val="1"/>
      </font>
      <numFmt numFmtId="30" formatCode="@"/>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30" formatCode="@"/>
      <fill>
        <patternFill patternType="solid">
          <fgColor indexed="64"/>
          <bgColor theme="3" tint="0.79998168889431442"/>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b/>
        <strike val="0"/>
        <condense val="0"/>
        <extend val="0"/>
        <outline val="0"/>
        <shadow val="0"/>
        <vertAlign val="baseline"/>
        <sz val="10"/>
        <color theme="1"/>
        <name val="Century Gothic"/>
        <family val="1"/>
      </font>
      <numFmt numFmtId="164" formatCode="_-&quot;$&quot;* #,##0.00_-;\-&quot;$&quot;* #,##0.00_-;_-&quot;$&quot;* &quot;-&quot;??_-;_-@_-"/>
      <fill>
        <patternFill patternType="solid">
          <fgColor indexed="64"/>
          <bgColor theme="0" tint="-0.14999847407452621"/>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64" formatCode="_-&quot;$&quot;* #,##0.00_-;\-&quot;$&quot;* #,##0.00_-;_-&quot;$&quot;* &quot;-&quot;??_-;_-@_-"/>
      <fill>
        <patternFill patternType="solid">
          <fgColor indexed="64"/>
          <bgColor theme="4" tint="0.79998168889431442"/>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13" formatCode="0%"/>
      <fill>
        <patternFill patternType="solid">
          <fgColor indexed="64"/>
          <bgColor theme="0" tint="-0.14999847407452621"/>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3" formatCode="0%"/>
      <fill>
        <patternFill patternType="solid">
          <fgColor indexed="64"/>
          <bgColor theme="8" tint="0.79998168889431442"/>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strike val="0"/>
        <condense val="0"/>
        <extend val="0"/>
        <outline val="0"/>
        <shadow val="0"/>
        <vertAlign val="baseline"/>
        <sz val="10"/>
        <color theme="1"/>
        <name val="Century Gothic"/>
        <family val="1"/>
      </font>
      <numFmt numFmtId="164" formatCode="_-&quot;$&quot;* #,##0.00_-;\-&quot;$&quot;* #,##0.00_-;_-&quot;$&quot;* &quot;-&quot;??_-;_-@_-"/>
      <fill>
        <patternFill patternType="solid">
          <fgColor indexed="64"/>
          <bgColor theme="0" tint="-0.14999847407452621"/>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64" formatCode="_-&quot;$&quot;* #,##0.00_-;\-&quot;$&quot;* #,##0.00_-;_-&quot;$&quot;* &quot;-&quot;??_-;_-@_-"/>
      <fill>
        <patternFill patternType="solid">
          <fgColor indexed="64"/>
          <bgColor theme="8" tint="0.79998168889431442"/>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30" formatCode="@"/>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30" formatCode="@"/>
      <fill>
        <patternFill patternType="solid">
          <fgColor indexed="64"/>
          <bgColor theme="3" tint="0.79998168889431442"/>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strike val="0"/>
        <condense val="0"/>
        <extend val="0"/>
        <outline val="0"/>
        <shadow val="0"/>
        <vertAlign val="baseline"/>
        <sz val="10"/>
        <color theme="1"/>
        <name val="Century Gothic"/>
        <family val="1"/>
      </font>
      <numFmt numFmtId="30" formatCode="@"/>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30" formatCode="@"/>
      <fill>
        <patternFill patternType="solid">
          <fgColor indexed="64"/>
          <bgColor theme="3" tint="0.79998168889431442"/>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strike val="0"/>
        <condense val="0"/>
        <extend val="0"/>
        <outline val="0"/>
        <shadow val="0"/>
        <vertAlign val="baseline"/>
        <sz val="10"/>
        <color theme="1"/>
        <name val="Century Gothic"/>
        <family val="1"/>
      </font>
      <numFmt numFmtId="30" formatCode="@"/>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30" formatCode="@"/>
      <fill>
        <patternFill patternType="solid">
          <fgColor indexed="64"/>
          <bgColor theme="3" tint="0.79998168889431442"/>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border>
        <top style="thin">
          <color rgb="FF9BC2E6"/>
        </top>
      </border>
    </dxf>
    <dxf>
      <font>
        <strike val="0"/>
        <outline val="0"/>
        <shadow val="0"/>
        <vertAlign val="baseline"/>
        <sz val="10"/>
        <name val="Century Gothic"/>
        <family val="1"/>
      </font>
      <fill>
        <patternFill patternType="solid">
          <fgColor rgb="FF000000"/>
          <bgColor rgb="FFD9D9D9"/>
        </patternFill>
      </fill>
      <border>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font>
      <alignment vertical="center" wrapText="1"/>
    </dxf>
    <dxf>
      <border>
        <bottom style="thin">
          <color rgb="FFB4C6E7"/>
        </bottom>
      </border>
    </dxf>
    <dxf>
      <font>
        <b/>
        <strike val="0"/>
        <condense val="0"/>
        <extend val="0"/>
        <outline val="0"/>
        <shadow val="0"/>
        <vertAlign val="baseline"/>
        <sz val="10"/>
        <color theme="0"/>
        <name val="Century Gothic"/>
        <family val="1"/>
      </font>
      <fill>
        <patternFill patternType="solid">
          <fgColor indexed="64"/>
          <bgColor theme="8"/>
        </patternFill>
      </fill>
      <alignment horizontal="center" vertical="center" wrapText="1"/>
      <border>
        <left style="thin">
          <color theme="0" tint="-0.249977111117893"/>
        </left>
        <right style="thin">
          <color theme="0" tint="-0.249977111117893"/>
        </right>
        <top/>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0" formatCode="General"/>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0" formatCode="General"/>
      <fill>
        <patternFill patternType="solid">
          <fgColor indexed="64"/>
          <bgColor theme="8" tint="0.79998168889431442"/>
        </patternFill>
      </fill>
      <alignment horizontal="general" vertical="center" wrapText="1"/>
      <border>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19" formatCode="m/d/yy"/>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9" formatCode="m/d/yy"/>
      <fill>
        <patternFill patternType="solid">
          <fgColor indexed="64"/>
          <bgColor theme="8" tint="0.79998168889431442"/>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19" formatCode="m/d/yy"/>
      <fill>
        <patternFill patternType="solid">
          <fgColor indexed="64"/>
          <bgColor theme="0" tint="-0.14999847407452621"/>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9" formatCode="m/d/yy"/>
      <fill>
        <patternFill patternType="solid">
          <fgColor indexed="64"/>
          <bgColor theme="4" tint="0.79998168889431442"/>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30" formatCode="@"/>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30" formatCode="@"/>
      <fill>
        <patternFill patternType="solid">
          <fgColor indexed="64"/>
          <bgColor theme="8" tint="0.79998168889431442"/>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strike val="0"/>
        <condense val="0"/>
        <extend val="0"/>
        <outline val="0"/>
        <shadow val="0"/>
        <vertAlign val="baseline"/>
        <sz val="10"/>
        <color theme="1"/>
        <name val="Century Gothic"/>
        <family val="1"/>
      </font>
      <numFmt numFmtId="164" formatCode="_-&quot;$&quot;* #,##0.00_-;\-&quot;$&quot;* #,##0.00_-;_-&quot;$&quot;* &quot;-&quot;??_-;_-@_-"/>
      <fill>
        <patternFill patternType="solid">
          <fgColor indexed="64"/>
          <bgColor theme="0" tint="-0.14999847407452621"/>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64" formatCode="_-&quot;$&quot;* #,##0.00_-;\-&quot;$&quot;* #,##0.00_-;_-&quot;$&quot;* &quot;-&quot;??_-;_-@_-"/>
      <fill>
        <patternFill patternType="solid">
          <fgColor indexed="64"/>
          <bgColor theme="4" tint="0.79998168889431442"/>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13" formatCode="0%"/>
      <fill>
        <patternFill patternType="solid">
          <fgColor indexed="64"/>
          <bgColor theme="0" tint="-0.14999847407452621"/>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3" formatCode="0%"/>
      <fill>
        <patternFill patternType="solid">
          <fgColor indexed="64"/>
          <bgColor theme="8" tint="0.79998168889431442"/>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strike val="0"/>
        <condense val="0"/>
        <extend val="0"/>
        <outline val="0"/>
        <shadow val="0"/>
        <vertAlign val="baseline"/>
        <sz val="10"/>
        <color theme="1"/>
        <name val="Century Gothic"/>
        <family val="1"/>
      </font>
      <numFmt numFmtId="164" formatCode="_-&quot;$&quot;* #,##0.00_-;\-&quot;$&quot;* #,##0.00_-;_-&quot;$&quot;* &quot;-&quot;??_-;_-@_-"/>
      <fill>
        <patternFill patternType="solid">
          <fgColor indexed="64"/>
          <bgColor theme="0" tint="-0.14999847407452621"/>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64" formatCode="_-&quot;$&quot;* #,##0.00_-;\-&quot;$&quot;* #,##0.00_-;_-&quot;$&quot;* &quot;-&quot;??_-;_-@_-"/>
      <fill>
        <patternFill patternType="solid">
          <fgColor indexed="64"/>
          <bgColor theme="8" tint="0.79998168889431442"/>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30" formatCode="@"/>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30" formatCode="@"/>
      <fill>
        <patternFill patternType="solid">
          <fgColor indexed="64"/>
          <bgColor theme="8" tint="0.79998168889431442"/>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30" formatCode="@"/>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30" formatCode="@"/>
      <fill>
        <patternFill patternType="solid">
          <fgColor indexed="64"/>
          <bgColor theme="8" tint="0.79998168889431442"/>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30" formatCode="@"/>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30" formatCode="@"/>
      <fill>
        <patternFill patternType="solid">
          <fgColor indexed="64"/>
          <bgColor theme="8" tint="0.79998168889431442"/>
        </patternFill>
      </fill>
      <alignment horizontal="general" vertical="center" wrapText="1"/>
      <border>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rgb="FF9BC2E6"/>
        </top>
      </border>
    </dxf>
    <dxf>
      <font>
        <strike val="0"/>
        <outline val="0"/>
        <shadow val="0"/>
        <vertAlign val="baseline"/>
        <sz val="10"/>
        <color rgb="FF000000"/>
        <name val="Century Gothic"/>
        <family val="1"/>
      </font>
      <fill>
        <patternFill patternType="solid">
          <fgColor rgb="FF000000"/>
          <bgColor rgb="FFD9D9D9"/>
        </patternFill>
      </fill>
      <border>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font>
      <alignment vertical="center" wrapText="1"/>
    </dxf>
    <dxf>
      <border>
        <bottom style="thin">
          <color rgb="FFB4C6E7"/>
        </bottom>
      </border>
    </dxf>
    <dxf>
      <font>
        <b/>
        <strike val="0"/>
        <condense val="0"/>
        <extend val="0"/>
        <outline val="0"/>
        <shadow val="0"/>
        <vertAlign val="baseline"/>
        <sz val="10"/>
        <color theme="0"/>
        <name val="Century Gothic"/>
        <family val="1"/>
      </font>
      <fill>
        <patternFill patternType="solid">
          <fgColor indexed="64"/>
          <bgColor theme="8"/>
        </patternFill>
      </fill>
      <alignment horizontal="center" vertical="center" wrapText="1"/>
      <border>
        <left style="thin">
          <color theme="0" tint="-0.249977111117893"/>
        </left>
        <right style="thin">
          <color theme="0" tint="-0.249977111117893"/>
        </right>
        <top/>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0" formatCode="General"/>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0" formatCode="General"/>
      <fill>
        <patternFill patternType="solid">
          <fgColor indexed="64"/>
          <bgColor theme="8" tint="0.79998168889431442"/>
        </patternFill>
      </fill>
      <alignment horizontal="general" vertical="center" wrapText="1"/>
      <border>
        <left style="thin">
          <color theme="0" tint="-0.249977111117893"/>
        </left>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9" formatCode="m/d/yy"/>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9" formatCode="m/d/yy"/>
      <fill>
        <patternFill patternType="solid">
          <fgColor indexed="64"/>
          <bgColor theme="3" tint="0.79998168889431442"/>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strike val="0"/>
        <condense val="0"/>
        <extend val="0"/>
        <outline val="0"/>
        <shadow val="0"/>
        <vertAlign val="baseline"/>
        <sz val="10"/>
        <color theme="1"/>
        <name val="Century Gothic"/>
        <family val="1"/>
      </font>
      <numFmt numFmtId="19" formatCode="m/d/yy"/>
      <fill>
        <patternFill patternType="solid">
          <fgColor indexed="64"/>
          <bgColor theme="0" tint="-0.14999847407452621"/>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9" formatCode="m/d/yy"/>
      <fill>
        <patternFill patternType="solid">
          <fgColor indexed="64"/>
          <bgColor theme="3" tint="0.79998168889431442"/>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strike val="0"/>
        <condense val="0"/>
        <extend val="0"/>
        <outline val="0"/>
        <shadow val="0"/>
        <vertAlign val="baseline"/>
        <sz val="10"/>
        <color theme="1"/>
        <name val="Century Gothic"/>
        <family val="1"/>
      </font>
      <numFmt numFmtId="30" formatCode="@"/>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30" formatCode="@"/>
      <fill>
        <patternFill patternType="solid">
          <fgColor indexed="64"/>
          <bgColor theme="3" tint="0.79998168889431442"/>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b/>
        <strike val="0"/>
        <condense val="0"/>
        <extend val="0"/>
        <outline val="0"/>
        <shadow val="0"/>
        <vertAlign val="baseline"/>
        <sz val="10"/>
        <color theme="1"/>
        <name val="Century Gothic"/>
        <family val="1"/>
      </font>
      <numFmt numFmtId="164" formatCode="_-&quot;$&quot;* #,##0.00_-;\-&quot;$&quot;* #,##0.00_-;_-&quot;$&quot;* &quot;-&quot;??_-;_-@_-"/>
      <fill>
        <patternFill patternType="solid">
          <fgColor indexed="64"/>
          <bgColor theme="0" tint="-0.14999847407452621"/>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64" formatCode="_-&quot;$&quot;* #,##0.00_-;\-&quot;$&quot;* #,##0.00_-;_-&quot;$&quot;* &quot;-&quot;??_-;_-@_-"/>
      <fill>
        <patternFill patternType="solid">
          <fgColor indexed="64"/>
          <bgColor theme="4" tint="0.79998168889431442"/>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3" formatCode="0%"/>
      <fill>
        <patternFill patternType="solid">
          <fgColor indexed="64"/>
          <bgColor theme="0" tint="-0.14999847407452621"/>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3" formatCode="0%"/>
      <fill>
        <patternFill patternType="solid">
          <fgColor indexed="64"/>
          <bgColor theme="8" tint="0.79998168889431442"/>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b/>
        <strike val="0"/>
        <condense val="0"/>
        <extend val="0"/>
        <outline val="0"/>
        <shadow val="0"/>
        <vertAlign val="baseline"/>
        <sz val="10"/>
        <color theme="1"/>
        <name val="Century Gothic"/>
        <family val="1"/>
      </font>
      <numFmt numFmtId="164" formatCode="_-&quot;$&quot;* #,##0.00_-;\-&quot;$&quot;* #,##0.00_-;_-&quot;$&quot;* &quot;-&quot;??_-;_-@_-"/>
      <fill>
        <patternFill patternType="solid">
          <fgColor indexed="64"/>
          <bgColor theme="0" tint="-0.14999847407452621"/>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64" formatCode="_-&quot;$&quot;* #,##0.00_-;\-&quot;$&quot;* #,##0.00_-;_-&quot;$&quot;* &quot;-&quot;??_-;_-@_-"/>
      <fill>
        <patternFill patternType="solid">
          <fgColor indexed="64"/>
          <bgColor theme="8" tint="0.79998168889431442"/>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30" formatCode="@"/>
      <fill>
        <patternFill patternType="solid">
          <fgColor indexed="64"/>
          <bgColor theme="8" tint="0.79998168889431442"/>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30" formatCode="@"/>
      <fill>
        <patternFill patternType="solid">
          <fgColor indexed="64"/>
          <bgColor theme="8" tint="0.79998168889431442"/>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30" formatCode="@"/>
      <fill>
        <patternFill patternType="solid">
          <fgColor indexed="64"/>
          <bgColor theme="8" tint="0.79998168889431442"/>
        </patternFill>
      </fill>
      <alignment horizontal="general" vertical="center" wrapText="1"/>
      <border>
        <left/>
        <right style="thin">
          <color theme="0" tint="-0.249977111117893"/>
        </right>
        <top style="thin">
          <color theme="0" tint="-0.249977111117893"/>
        </top>
        <bottom style="thin">
          <color theme="0" tint="-0.249977111117893"/>
        </bottom>
      </border>
    </dxf>
    <dxf>
      <border>
        <top style="thin">
          <color theme="8" tint="0.39997558519241921"/>
        </top>
      </border>
    </dxf>
    <dxf>
      <font>
        <strike val="0"/>
        <outline val="0"/>
        <shadow val="0"/>
        <vertAlign val="baseline"/>
        <sz val="10"/>
        <name val="Century Gothic"/>
        <family val="1"/>
      </font>
      <fill>
        <patternFill patternType="solid">
          <fgColor indexed="64"/>
          <bgColor theme="0" tint="-0.14999847407452621"/>
        </patternFill>
      </fill>
      <border outline="0">
        <left style="thin">
          <color theme="0" tint="-0.249977111117893"/>
        </left>
        <right style="thin">
          <color theme="0" tint="-0.249977111117893"/>
        </right>
        <top/>
        <bottom/>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font>
      <alignment vertical="center" wrapText="1"/>
    </dxf>
    <dxf>
      <border>
        <bottom style="thin">
          <color rgb="FFB4C6E7"/>
        </bottom>
      </border>
    </dxf>
    <dxf>
      <font>
        <b/>
        <strike val="0"/>
        <condense val="0"/>
        <extend val="0"/>
        <outline val="0"/>
        <shadow val="0"/>
        <vertAlign val="baseline"/>
        <sz val="10"/>
        <color theme="0"/>
        <name val="Century Gothic"/>
        <family val="1"/>
      </font>
      <fill>
        <patternFill patternType="solid">
          <fgColor indexed="64"/>
          <bgColor theme="8"/>
        </patternFill>
      </fill>
      <alignment horizontal="center" vertical="center" wrapText="1"/>
      <border outline="0">
        <left style="thin">
          <color theme="0" tint="-0.249977111117893"/>
        </left>
        <right style="thin">
          <color theme="0" tint="-0.249977111117893"/>
        </right>
        <top/>
        <bottom/>
      </border>
    </dxf>
    <dxf>
      <font>
        <strike val="0"/>
        <condense val="0"/>
        <extend val="0"/>
        <outline val="0"/>
        <shadow val="0"/>
        <vertAlign val="baseline"/>
        <sz val="10"/>
        <color theme="1"/>
        <name val="Century Gothic"/>
        <family val="1"/>
      </font>
      <numFmt numFmtId="0" formatCode="General"/>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0" formatCode="General"/>
      <fill>
        <patternFill patternType="solid">
          <fgColor indexed="64"/>
          <bgColor theme="8" tint="0.79998168889431442"/>
        </patternFill>
      </fill>
      <alignment horizontal="general" vertical="center" wrapText="1"/>
      <border>
        <left style="thin">
          <color theme="0" tint="-0.249977111117893"/>
        </left>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9" formatCode="m/d/yy"/>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9" formatCode="m/d/yy"/>
      <fill>
        <patternFill patternType="solid">
          <fgColor indexed="64"/>
          <bgColor theme="3" tint="0.79998168889431442"/>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strike val="0"/>
        <condense val="0"/>
        <extend val="0"/>
        <outline val="0"/>
        <shadow val="0"/>
        <vertAlign val="baseline"/>
        <sz val="10"/>
        <color theme="1"/>
        <name val="Century Gothic"/>
        <family val="1"/>
      </font>
      <numFmt numFmtId="19" formatCode="m/d/yy"/>
      <fill>
        <patternFill patternType="solid">
          <fgColor indexed="64"/>
          <bgColor theme="0" tint="-0.14999847407452621"/>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9" formatCode="m/d/yy"/>
      <fill>
        <patternFill patternType="solid">
          <fgColor indexed="64"/>
          <bgColor theme="3" tint="0.79998168889431442"/>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strike val="0"/>
        <condense val="0"/>
        <extend val="0"/>
        <outline val="0"/>
        <shadow val="0"/>
        <vertAlign val="baseline"/>
        <sz val="10"/>
        <color theme="1"/>
        <name val="Century Gothic"/>
        <family val="1"/>
      </font>
      <numFmt numFmtId="30" formatCode="@"/>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30" formatCode="@"/>
      <fill>
        <patternFill patternType="solid">
          <fgColor indexed="64"/>
          <bgColor theme="3" tint="0.79998168889431442"/>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b/>
        <strike val="0"/>
        <condense val="0"/>
        <extend val="0"/>
        <outline val="0"/>
        <shadow val="0"/>
        <vertAlign val="baseline"/>
        <sz val="10"/>
        <color theme="1"/>
        <name val="Century Gothic"/>
        <family val="1"/>
      </font>
      <numFmt numFmtId="164" formatCode="_-&quot;$&quot;* #,##0.00_-;\-&quot;$&quot;* #,##0.00_-;_-&quot;$&quot;* &quot;-&quot;??_-;_-@_-"/>
      <fill>
        <patternFill patternType="solid">
          <fgColor indexed="64"/>
          <bgColor theme="0" tint="-0.14999847407452621"/>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64" formatCode="_-&quot;$&quot;* #,##0.00_-;\-&quot;$&quot;* #,##0.00_-;_-&quot;$&quot;* &quot;-&quot;??_-;_-@_-"/>
      <fill>
        <patternFill patternType="solid">
          <fgColor indexed="64"/>
          <bgColor theme="4" tint="0.79998168889431442"/>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3" formatCode="0%"/>
      <fill>
        <patternFill patternType="solid">
          <fgColor indexed="64"/>
          <bgColor theme="0" tint="-0.14999847407452621"/>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3" formatCode="0%"/>
      <fill>
        <patternFill patternType="solid">
          <fgColor indexed="64"/>
          <bgColor theme="8" tint="0.79998168889431442"/>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b/>
        <strike val="0"/>
        <condense val="0"/>
        <extend val="0"/>
        <outline val="0"/>
        <shadow val="0"/>
        <vertAlign val="baseline"/>
        <sz val="10"/>
        <color theme="1"/>
        <name val="Century Gothic"/>
        <family val="1"/>
      </font>
      <numFmt numFmtId="164" formatCode="_-&quot;$&quot;* #,##0.00_-;\-&quot;$&quot;* #,##0.00_-;_-&quot;$&quot;* &quot;-&quot;??_-;_-@_-"/>
      <fill>
        <patternFill patternType="solid">
          <fgColor indexed="64"/>
          <bgColor theme="0" tint="-0.14999847407452621"/>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64" formatCode="_-&quot;$&quot;* #,##0.00_-;\-&quot;$&quot;* #,##0.00_-;_-&quot;$&quot;* &quot;-&quot;??_-;_-@_-"/>
      <fill>
        <patternFill patternType="solid">
          <fgColor indexed="64"/>
          <bgColor theme="8" tint="0.79998168889431442"/>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30" formatCode="@"/>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30" formatCode="@"/>
      <fill>
        <patternFill patternType="solid">
          <fgColor indexed="64"/>
          <bgColor theme="3" tint="0.79998168889431442"/>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strike val="0"/>
        <condense val="0"/>
        <extend val="0"/>
        <outline val="0"/>
        <shadow val="0"/>
        <vertAlign val="baseline"/>
        <sz val="10"/>
        <color theme="1"/>
        <name val="Century Gothic"/>
        <family val="1"/>
      </font>
      <numFmt numFmtId="30" formatCode="@"/>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30" formatCode="@"/>
      <fill>
        <patternFill patternType="solid">
          <fgColor indexed="64"/>
          <bgColor theme="3" tint="0.79998168889431442"/>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strike val="0"/>
        <condense val="0"/>
        <extend val="0"/>
        <outline val="0"/>
        <shadow val="0"/>
        <vertAlign val="baseline"/>
        <sz val="10"/>
        <color theme="1"/>
        <name val="Century Gothic"/>
        <family val="1"/>
      </font>
      <numFmt numFmtId="30" formatCode="@"/>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30" formatCode="@"/>
      <fill>
        <patternFill patternType="solid">
          <fgColor indexed="64"/>
          <bgColor theme="3" tint="0.79998168889431442"/>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border>
        <top style="thin">
          <color theme="8" tint="0.39997558519241921"/>
        </top>
      </border>
    </dxf>
    <dxf>
      <font>
        <strike val="0"/>
        <outline val="0"/>
        <shadow val="0"/>
        <vertAlign val="baseline"/>
        <sz val="10"/>
        <name val="Century Gothic"/>
        <family val="1"/>
      </font>
      <fill>
        <patternFill patternType="solid">
          <fgColor indexed="64"/>
          <bgColor theme="0" tint="-0.14999847407452621"/>
        </patternFill>
      </fill>
      <border outline="0">
        <left style="thin">
          <color theme="0" tint="-0.249977111117893"/>
        </left>
        <right style="thin">
          <color theme="0" tint="-0.249977111117893"/>
        </right>
        <top/>
        <bottom/>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font>
      <alignment vertical="center" wrapText="1"/>
    </dxf>
    <dxf>
      <border>
        <bottom style="thin">
          <color rgb="FFB4C6E7"/>
        </bottom>
      </border>
    </dxf>
    <dxf>
      <font>
        <b/>
        <strike val="0"/>
        <condense val="0"/>
        <extend val="0"/>
        <outline val="0"/>
        <shadow val="0"/>
        <vertAlign val="baseline"/>
        <sz val="10"/>
        <color theme="0"/>
        <name val="Century Gothic"/>
        <family val="1"/>
      </font>
      <fill>
        <patternFill patternType="solid">
          <fgColor indexed="64"/>
          <bgColor theme="8"/>
        </patternFill>
      </fill>
      <alignment horizontal="center" vertical="center" wrapText="1"/>
      <border outline="0">
        <left style="thin">
          <color theme="0" tint="-0.249977111117893"/>
        </left>
        <right style="thin">
          <color theme="0" tint="-0.249977111117893"/>
        </right>
        <top/>
        <bottom/>
      </border>
    </dxf>
    <dxf>
      <font>
        <strike val="0"/>
        <condense val="0"/>
        <extend val="0"/>
        <outline val="0"/>
        <shadow val="0"/>
        <vertAlign val="baseline"/>
        <sz val="10"/>
        <color theme="1"/>
        <name val="Century Gothic"/>
        <family val="1"/>
      </font>
      <numFmt numFmtId="0" formatCode="General"/>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0" formatCode="General"/>
      <fill>
        <patternFill patternType="solid">
          <fgColor indexed="64"/>
          <bgColor theme="8" tint="0.79998168889431442"/>
        </patternFill>
      </fill>
      <alignment horizontal="general" vertical="center" wrapText="1"/>
      <border>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19" formatCode="m/d/yy"/>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9" formatCode="m/d/yy"/>
      <fill>
        <patternFill patternType="solid">
          <fgColor indexed="64"/>
          <bgColor theme="3" tint="0.79998168889431442"/>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strike val="0"/>
        <condense val="0"/>
        <extend val="0"/>
        <outline val="0"/>
        <shadow val="0"/>
        <vertAlign val="baseline"/>
        <sz val="10"/>
        <color theme="1"/>
        <name val="Century Gothic"/>
        <family val="1"/>
      </font>
      <numFmt numFmtId="19" formatCode="m/d/yy"/>
      <fill>
        <patternFill patternType="solid">
          <fgColor indexed="64"/>
          <bgColor theme="0" tint="-0.14999847407452621"/>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9" formatCode="m/d/yy"/>
      <fill>
        <patternFill patternType="solid">
          <fgColor indexed="64"/>
          <bgColor theme="3" tint="0.79998168889431442"/>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strike val="0"/>
        <condense val="0"/>
        <extend val="0"/>
        <outline val="0"/>
        <shadow val="0"/>
        <vertAlign val="baseline"/>
        <sz val="10"/>
        <color theme="1"/>
        <name val="Century Gothic"/>
        <family val="1"/>
      </font>
      <numFmt numFmtId="30" formatCode="@"/>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30" formatCode="@"/>
      <fill>
        <patternFill patternType="solid">
          <fgColor indexed="64"/>
          <bgColor theme="3" tint="0.79998168889431442"/>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b/>
        <strike val="0"/>
        <condense val="0"/>
        <extend val="0"/>
        <outline val="0"/>
        <shadow val="0"/>
        <vertAlign val="baseline"/>
        <sz val="10"/>
        <color theme="1"/>
        <name val="Century Gothic"/>
        <family val="1"/>
      </font>
      <numFmt numFmtId="164" formatCode="_-&quot;$&quot;* #,##0.00_-;\-&quot;$&quot;* #,##0.00_-;_-&quot;$&quot;* &quot;-&quot;??_-;_-@_-"/>
      <fill>
        <patternFill patternType="solid">
          <fgColor indexed="64"/>
          <bgColor theme="0" tint="-0.14999847407452621"/>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64" formatCode="_-&quot;$&quot;* #,##0.00_-;\-&quot;$&quot;* #,##0.00_-;_-&quot;$&quot;* &quot;-&quot;??_-;_-@_-"/>
      <fill>
        <patternFill patternType="solid">
          <fgColor indexed="64"/>
          <bgColor theme="4" tint="0.79998168889431442"/>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13" formatCode="0%"/>
      <fill>
        <patternFill patternType="solid">
          <fgColor indexed="64"/>
          <bgColor theme="0" tint="-0.14999847407452621"/>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3" formatCode="0%"/>
      <fill>
        <patternFill patternType="solid">
          <fgColor indexed="64"/>
          <bgColor theme="8" tint="0.79998168889431442"/>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strike val="0"/>
        <condense val="0"/>
        <extend val="0"/>
        <outline val="0"/>
        <shadow val="0"/>
        <vertAlign val="baseline"/>
        <sz val="10"/>
        <color theme="1"/>
        <name val="Century Gothic"/>
        <family val="1"/>
      </font>
      <numFmt numFmtId="164" formatCode="_-&quot;$&quot;* #,##0.00_-;\-&quot;$&quot;* #,##0.00_-;_-&quot;$&quot;* &quot;-&quot;??_-;_-@_-"/>
      <fill>
        <patternFill patternType="solid">
          <fgColor indexed="64"/>
          <bgColor theme="0" tint="-0.14999847407452621"/>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64" formatCode="_-&quot;$&quot;* #,##0.00_-;\-&quot;$&quot;* #,##0.00_-;_-&quot;$&quot;* &quot;-&quot;??_-;_-@_-"/>
      <fill>
        <patternFill patternType="solid">
          <fgColor indexed="64"/>
          <bgColor theme="8" tint="0.79998168889431442"/>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30" formatCode="@"/>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30" formatCode="@"/>
      <fill>
        <patternFill patternType="solid">
          <fgColor indexed="64"/>
          <bgColor theme="3" tint="0.79998168889431442"/>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strike val="0"/>
        <condense val="0"/>
        <extend val="0"/>
        <outline val="0"/>
        <shadow val="0"/>
        <vertAlign val="baseline"/>
        <sz val="10"/>
        <color theme="1"/>
        <name val="Century Gothic"/>
        <family val="1"/>
      </font>
      <numFmt numFmtId="30" formatCode="@"/>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30" formatCode="@"/>
      <fill>
        <patternFill patternType="solid">
          <fgColor indexed="64"/>
          <bgColor theme="3" tint="0.79998168889431442"/>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strike val="0"/>
        <condense val="0"/>
        <extend val="0"/>
        <outline val="0"/>
        <shadow val="0"/>
        <vertAlign val="baseline"/>
        <sz val="10"/>
        <color theme="1"/>
        <name val="Century Gothic"/>
        <family val="1"/>
      </font>
      <numFmt numFmtId="30" formatCode="@"/>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30" formatCode="@"/>
      <fill>
        <patternFill patternType="solid">
          <fgColor indexed="64"/>
          <bgColor theme="3" tint="0.79998168889431442"/>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border>
        <top style="thin">
          <color theme="8" tint="0.39997558519241921"/>
        </top>
      </border>
    </dxf>
    <dxf>
      <font>
        <strike val="0"/>
        <outline val="0"/>
        <shadow val="0"/>
        <vertAlign val="baseline"/>
        <sz val="10"/>
        <name val="Century Gothic"/>
        <family val="1"/>
      </font>
      <fill>
        <patternFill patternType="solid">
          <fgColor indexed="64"/>
          <bgColor theme="0" tint="-0.14999847407452621"/>
        </patternFill>
      </fill>
      <border>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font>
      <alignment vertical="center" wrapText="1"/>
    </dxf>
    <dxf>
      <border>
        <bottom style="thin">
          <color rgb="FFB4C6E7"/>
        </bottom>
      </border>
    </dxf>
    <dxf>
      <font>
        <b/>
        <strike val="0"/>
        <condense val="0"/>
        <extend val="0"/>
        <outline val="0"/>
        <shadow val="0"/>
        <vertAlign val="baseline"/>
        <sz val="10"/>
        <color theme="0"/>
        <name val="Century Gothic"/>
        <family val="1"/>
      </font>
      <fill>
        <patternFill patternType="solid">
          <fgColor indexed="64"/>
          <bgColor theme="8"/>
        </patternFill>
      </fill>
      <alignment horizontal="center" vertical="center" wrapText="1"/>
      <border>
        <left style="thin">
          <color theme="0" tint="-0.249977111117893"/>
        </left>
        <right style="thin">
          <color theme="0" tint="-0.249977111117893"/>
        </right>
        <top/>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0" formatCode="General"/>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0" formatCode="General"/>
      <fill>
        <patternFill patternType="solid">
          <fgColor indexed="64"/>
          <bgColor theme="8" tint="0.79998168889431442"/>
        </patternFill>
      </fill>
      <alignment horizontal="general" vertical="center" wrapText="1"/>
      <border>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19" formatCode="m/d/yy"/>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9" formatCode="m/d/yy"/>
      <fill>
        <patternFill patternType="solid">
          <fgColor indexed="64"/>
          <bgColor theme="8" tint="0.79998168889431442"/>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19" formatCode="m/d/yy"/>
      <fill>
        <patternFill patternType="solid">
          <fgColor indexed="64"/>
          <bgColor theme="0" tint="-0.14999847407452621"/>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9" formatCode="m/d/yy"/>
      <fill>
        <patternFill patternType="solid">
          <fgColor indexed="64"/>
          <bgColor theme="4" tint="0.79998168889431442"/>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30" formatCode="@"/>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30" formatCode="@"/>
      <fill>
        <patternFill patternType="solid">
          <fgColor indexed="64"/>
          <bgColor theme="8" tint="0.79998168889431442"/>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strike val="0"/>
        <condense val="0"/>
        <extend val="0"/>
        <outline val="0"/>
        <shadow val="0"/>
        <vertAlign val="baseline"/>
        <sz val="10"/>
        <color theme="1"/>
        <name val="Century Gothic"/>
        <family val="1"/>
      </font>
      <numFmt numFmtId="164" formatCode="_-&quot;$&quot;* #,##0.00_-;\-&quot;$&quot;* #,##0.00_-;_-&quot;$&quot;* &quot;-&quot;??_-;_-@_-"/>
      <fill>
        <patternFill patternType="solid">
          <fgColor indexed="64"/>
          <bgColor theme="0" tint="-0.14999847407452621"/>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64" formatCode="_-&quot;$&quot;* #,##0.00_-;\-&quot;$&quot;* #,##0.00_-;_-&quot;$&quot;* &quot;-&quot;??_-;_-@_-"/>
      <fill>
        <patternFill patternType="solid">
          <fgColor indexed="64"/>
          <bgColor theme="4" tint="0.79998168889431442"/>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13" formatCode="0%"/>
      <fill>
        <patternFill patternType="solid">
          <fgColor indexed="64"/>
          <bgColor theme="0" tint="-0.14999847407452621"/>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3" formatCode="0%"/>
      <fill>
        <patternFill patternType="solid">
          <fgColor indexed="64"/>
          <bgColor theme="8" tint="0.79998168889431442"/>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strike val="0"/>
        <condense val="0"/>
        <extend val="0"/>
        <outline val="0"/>
        <shadow val="0"/>
        <vertAlign val="baseline"/>
        <sz val="10"/>
        <color theme="1"/>
        <name val="Century Gothic"/>
        <family val="1"/>
      </font>
      <numFmt numFmtId="164" formatCode="_-&quot;$&quot;* #,##0.00_-;\-&quot;$&quot;* #,##0.00_-;_-&quot;$&quot;* &quot;-&quot;??_-;_-@_-"/>
      <fill>
        <patternFill patternType="solid">
          <fgColor indexed="64"/>
          <bgColor theme="0" tint="-0.14999847407452621"/>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164" formatCode="_-&quot;$&quot;* #,##0.00_-;\-&quot;$&quot;* #,##0.00_-;_-&quot;$&quot;* &quot;-&quot;??_-;_-@_-"/>
      <fill>
        <patternFill patternType="solid">
          <fgColor indexed="64"/>
          <bgColor theme="8" tint="0.79998168889431442"/>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30" formatCode="@"/>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30" formatCode="@"/>
      <fill>
        <patternFill patternType="solid">
          <fgColor indexed="64"/>
          <bgColor theme="8" tint="0.79998168889431442"/>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30" formatCode="@"/>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30" formatCode="@"/>
      <fill>
        <patternFill patternType="solid">
          <fgColor indexed="64"/>
          <bgColor theme="8" tint="0.79998168889431442"/>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30" formatCode="@"/>
      <fill>
        <patternFill patternType="solid">
          <fgColor indexed="64"/>
          <bgColor theme="0" tint="-0.1499984740745262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numFmt numFmtId="30" formatCode="@"/>
      <fill>
        <patternFill patternType="solid">
          <fgColor indexed="64"/>
          <bgColor theme="8" tint="0.79998168889431442"/>
        </patternFill>
      </fill>
      <alignment horizontal="general" vertical="center" wrapText="1"/>
      <border>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theme="8" tint="0.39997558519241921"/>
        </top>
      </border>
    </dxf>
    <dxf>
      <font>
        <strike val="0"/>
        <outline val="0"/>
        <shadow val="0"/>
        <vertAlign val="baseline"/>
        <sz val="10"/>
        <color theme="1"/>
        <name val="Century Gothic"/>
        <family val="1"/>
      </font>
      <fill>
        <patternFill patternType="solid">
          <fgColor indexed="64"/>
          <bgColor theme="0" tint="-0.14999847407452621"/>
        </patternFill>
      </fill>
      <border>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font>
      <alignment vertical="center" wrapText="1"/>
    </dxf>
    <dxf>
      <border>
        <bottom style="thin">
          <color rgb="FFB4C6E7"/>
        </bottom>
      </border>
    </dxf>
    <dxf>
      <font>
        <b/>
        <strike val="0"/>
        <condense val="0"/>
        <extend val="0"/>
        <outline val="0"/>
        <shadow val="0"/>
        <vertAlign val="baseline"/>
        <sz val="10"/>
        <color theme="0"/>
        <name val="Century Gothic"/>
        <family val="1"/>
      </font>
      <fill>
        <patternFill patternType="solid">
          <fgColor indexed="64"/>
          <bgColor theme="8"/>
        </patternFill>
      </fill>
      <alignment horizontal="center" vertical="center" wrapText="1"/>
      <border>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35" displayName="Table135" ref="C3:L10" totalsRowCount="1" headerRowDxfId="204" dataDxfId="202" totalsRowDxfId="200" headerRowBorderDxfId="203" tableBorderDxfId="201" totalsRowBorderDxfId="199">
  <autoFilter ref="C3:L9" xr:uid="{00000000-0009-0000-0100-000001000000}"/>
  <tableColumns count="10">
    <tableColumn id="1" xr3:uid="{00000000-0010-0000-0000-000001000000}" name="FIRMENNAME" dataDxfId="198" totalsRowDxfId="197"/>
    <tableColumn id="5" xr3:uid="{00000000-0010-0000-0000-000005000000}" name="KONTAKTNAME" dataDxfId="196" totalsRowDxfId="195"/>
    <tableColumn id="2" xr3:uid="{00000000-0010-0000-0000-000002000000}" name="VERTRIEBSMITARBEITER" dataDxfId="194" totalsRowDxfId="193"/>
    <tableColumn id="13" xr3:uid="{00000000-0010-0000-0000-00000D000000}" name="UMFANG DES DEALS" totalsRowFunction="custom" dataDxfId="192" totalsRowDxfId="191">
      <totalsRowFormula>SUM(F4:F9)</totalsRowFormula>
    </tableColumn>
    <tableColumn id="15" xr3:uid="{00000000-0010-0000-0000-00000F000000}" name="WAHRSCHEINLICHKEIT EINES DEALS" dataDxfId="190" totalsRowDxfId="189"/>
    <tableColumn id="12" xr3:uid="{00000000-0010-0000-0000-00000C000000}" name="GEWICHTETE PROGNOSE" totalsRowFunction="custom" dataDxfId="188" totalsRowDxfId="187">
      <calculatedColumnFormula>Table135[[#This Row],[UMFANG DES DEALS]]*Table135[[#This Row],[WAHRSCHEINLICHKEIT EINES DEALS]]</calculatedColumnFormula>
      <totalsRowFormula>SUM(H4:H9)</totalsRowFormula>
    </tableColumn>
    <tableColumn id="6" xr3:uid="{00000000-0010-0000-0000-000006000000}" name="DEAL-STATUS" dataDxfId="186" totalsRowDxfId="185"/>
    <tableColumn id="16" xr3:uid="{00000000-0010-0000-0000-000010000000}" name="VORAUSSICHTLICHER ABSCHLUSSTERMIN" dataDxfId="184" totalsRowDxfId="183"/>
    <tableColumn id="3" xr3:uid="{00000000-0010-0000-0000-000003000000}" name="NÄCHSTE AKTION" dataDxfId="182" totalsRowDxfId="181"/>
    <tableColumn id="9" xr3:uid="{00000000-0010-0000-0000-000009000000}" name="Notizen" dataDxfId="180" totalsRowDxfId="17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52" displayName="Table1352" ref="C13:L20" totalsRowCount="1" headerRowDxfId="178" dataDxfId="176" totalsRowDxfId="174" headerRowBorderDxfId="177" tableBorderDxfId="175" totalsRowBorderDxfId="173">
  <autoFilter ref="C13:L19" xr:uid="{00000000-0009-0000-0100-000002000000}"/>
  <tableColumns count="10">
    <tableColumn id="1" xr3:uid="{00000000-0010-0000-0100-000001000000}" name="FIRMENNAME" dataDxfId="172" totalsRowDxfId="171"/>
    <tableColumn id="5" xr3:uid="{00000000-0010-0000-0100-000005000000}" name="KONTAKTNAME" dataDxfId="170" totalsRowDxfId="169"/>
    <tableColumn id="2" xr3:uid="{00000000-0010-0000-0100-000002000000}" name="VERTRIEBSMITARBEITER" dataDxfId="168" totalsRowDxfId="167"/>
    <tableColumn id="13" xr3:uid="{00000000-0010-0000-0100-00000D000000}" name="UMFANG DES DEALS" totalsRowFunction="custom" dataDxfId="166" totalsRowDxfId="165">
      <totalsRowFormula>SUM(F14:F19)</totalsRowFormula>
    </tableColumn>
    <tableColumn id="15" xr3:uid="{00000000-0010-0000-0100-00000F000000}" name="WAHRSCHEINLICHKEIT EINES DEALS" dataDxfId="164" totalsRowDxfId="163"/>
    <tableColumn id="12" xr3:uid="{00000000-0010-0000-0100-00000C000000}" name="GEWICHTETE PROGNOSE" totalsRowFunction="custom" dataDxfId="162" totalsRowDxfId="161">
      <calculatedColumnFormula>Table1352[[#This Row],[UMFANG DES DEALS]]*Table1352[[#This Row],[WAHRSCHEINLICHKEIT EINES DEALS]]</calculatedColumnFormula>
      <totalsRowFormula>SUM(H14:H19)</totalsRowFormula>
    </tableColumn>
    <tableColumn id="6" xr3:uid="{00000000-0010-0000-0100-000006000000}" name="DEAL-STATUS" dataDxfId="160" totalsRowDxfId="159"/>
    <tableColumn id="16" xr3:uid="{00000000-0010-0000-0100-000010000000}" name="VORAUSSICHTLICHER ABSCHLUSSTERMIN" dataDxfId="158" totalsRowDxfId="157"/>
    <tableColumn id="3" xr3:uid="{00000000-0010-0000-0100-000003000000}" name="NÄCHSTE AKTION" dataDxfId="156" totalsRowDxfId="155"/>
    <tableColumn id="9" xr3:uid="{00000000-0010-0000-0100-000009000000}" name="Notizen" dataDxfId="154" totalsRowDxfId="15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353" displayName="Table1353" ref="C23:L30" totalsRowCount="1" headerRowDxfId="152" dataDxfId="150" totalsRowDxfId="148" headerRowBorderDxfId="151" tableBorderDxfId="149" totalsRowBorderDxfId="147">
  <autoFilter ref="C23:L29" xr:uid="{00000000-0009-0000-0100-000003000000}"/>
  <tableColumns count="10">
    <tableColumn id="1" xr3:uid="{00000000-0010-0000-0200-000001000000}" name="FIRMENNAME" dataDxfId="146" totalsRowDxfId="145"/>
    <tableColumn id="5" xr3:uid="{00000000-0010-0000-0200-000005000000}" name="KONTAKTNAME" dataDxfId="144" totalsRowDxfId="143"/>
    <tableColumn id="2" xr3:uid="{00000000-0010-0000-0200-000002000000}" name="VERTRIEBSMITARBEITER" dataDxfId="142" totalsRowDxfId="141"/>
    <tableColumn id="13" xr3:uid="{00000000-0010-0000-0200-00000D000000}" name="UMFANG DES DEALS" totalsRowFunction="custom" dataDxfId="140" totalsRowDxfId="139">
      <totalsRowFormula>SUM(F24:F29)</totalsRowFormula>
    </tableColumn>
    <tableColumn id="15" xr3:uid="{00000000-0010-0000-0200-00000F000000}" name="WAHRSCHEINLICHKEIT EINES DEALS" dataDxfId="138" totalsRowDxfId="137"/>
    <tableColumn id="12" xr3:uid="{00000000-0010-0000-0200-00000C000000}" name="GEWICHTETE PROGNOSE" totalsRowFunction="custom" dataDxfId="136" totalsRowDxfId="135">
      <calculatedColumnFormula>Table1353[[#This Row],[UMFANG DES DEALS]]*Table1353[[#This Row],[WAHRSCHEINLICHKEIT EINES DEALS]]</calculatedColumnFormula>
      <totalsRowFormula>SUM(H24:H29)</totalsRowFormula>
    </tableColumn>
    <tableColumn id="6" xr3:uid="{00000000-0010-0000-0200-000006000000}" name="DEAL-STATUS" dataDxfId="134" totalsRowDxfId="133"/>
    <tableColumn id="16" xr3:uid="{00000000-0010-0000-0200-000010000000}" name="VORAUSSICHTLICHER ABSCHLUSSTERMIN" dataDxfId="132" totalsRowDxfId="131"/>
    <tableColumn id="3" xr3:uid="{00000000-0010-0000-0200-000003000000}" name="NÄCHSTE AKTION" dataDxfId="130" totalsRowDxfId="129"/>
    <tableColumn id="9" xr3:uid="{00000000-0010-0000-0200-000009000000}" name="Notizen" dataDxfId="128" totalsRowDxfId="12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1354" displayName="Table1354" ref="C33:L40" totalsRowCount="1" headerRowDxfId="126" dataDxfId="124" totalsRowDxfId="122" headerRowBorderDxfId="125" tableBorderDxfId="123" totalsRowBorderDxfId="121">
  <autoFilter ref="C33:L39" xr:uid="{00000000-0009-0000-0100-000004000000}"/>
  <tableColumns count="10">
    <tableColumn id="1" xr3:uid="{00000000-0010-0000-0300-000001000000}" name="FIRMENNAME" dataDxfId="120"/>
    <tableColumn id="5" xr3:uid="{00000000-0010-0000-0300-000005000000}" name="KONTAKTNAME" dataDxfId="119"/>
    <tableColumn id="2" xr3:uid="{00000000-0010-0000-0300-000002000000}" name="VERTRIEBSMITARBEITER" dataDxfId="118"/>
    <tableColumn id="13" xr3:uid="{00000000-0010-0000-0300-00000D000000}" name="UMFANG DES DEALS" totalsRowFunction="custom" dataDxfId="117" totalsRowDxfId="116">
      <totalsRowFormula>SUM(F34:F39)</totalsRowFormula>
    </tableColumn>
    <tableColumn id="15" xr3:uid="{00000000-0010-0000-0300-00000F000000}" name="WAHRSCHEINLICHKEIT EINES DEALS" dataDxfId="115" totalsRowDxfId="114"/>
    <tableColumn id="12" xr3:uid="{00000000-0010-0000-0300-00000C000000}" name="GEWICHTETE PROGNOSE" totalsRowFunction="custom" dataDxfId="113" totalsRowDxfId="112">
      <calculatedColumnFormula>Table1354[[#This Row],[UMFANG DES DEALS]]*Table1354[[#This Row],[WAHRSCHEINLICHKEIT EINES DEALS]]</calculatedColumnFormula>
      <totalsRowFormula>SUM(H34:H39)</totalsRowFormula>
    </tableColumn>
    <tableColumn id="6" xr3:uid="{00000000-0010-0000-0300-000006000000}" name="DEAL-STATUS" dataDxfId="111" totalsRowDxfId="110"/>
    <tableColumn id="16" xr3:uid="{00000000-0010-0000-0300-000010000000}" name="VORAUSSICHTLICHER ABSCHLUSSTERMIN" dataDxfId="109" totalsRowDxfId="108"/>
    <tableColumn id="3" xr3:uid="{00000000-0010-0000-0300-000003000000}" name="NÄCHSTE AKTION" dataDxfId="107" totalsRowDxfId="106"/>
    <tableColumn id="9" xr3:uid="{00000000-0010-0000-0300-000009000000}" name="Notizen" dataDxfId="105" totalsRowDxfId="10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1356" displayName="Table1356" ref="C3:L10" totalsRowCount="1" headerRowDxfId="103" dataDxfId="101" totalsRowDxfId="99" headerRowBorderDxfId="102" tableBorderDxfId="100" totalsRowBorderDxfId="98">
  <autoFilter ref="C3:L9" xr:uid="{00000000-0009-0000-0100-000005000000}"/>
  <tableColumns count="10">
    <tableColumn id="1" xr3:uid="{00000000-0010-0000-0400-000001000000}" name="FIRMENNAME" dataDxfId="97" totalsRowDxfId="96"/>
    <tableColumn id="5" xr3:uid="{00000000-0010-0000-0400-000005000000}" name="KONTAKTNAME" dataDxfId="95" totalsRowDxfId="94"/>
    <tableColumn id="2" xr3:uid="{00000000-0010-0000-0400-000002000000}" name="VERTRIEBSMITARBEITER" dataDxfId="93" totalsRowDxfId="92"/>
    <tableColumn id="13" xr3:uid="{00000000-0010-0000-0400-00000D000000}" name="UMFANG DES DEALS" totalsRowFunction="custom" dataDxfId="91" totalsRowDxfId="90">
      <totalsRowFormula>SUM(F4:F9)</totalsRowFormula>
    </tableColumn>
    <tableColumn id="15" xr3:uid="{00000000-0010-0000-0400-00000F000000}" name="WAHRSCHEINLICHKEIT EINES DEALS" dataDxfId="89" totalsRowDxfId="88"/>
    <tableColumn id="12" xr3:uid="{00000000-0010-0000-0400-00000C000000}" name="GEWICHTETE PROGNOSE" totalsRowFunction="custom" dataDxfId="87" totalsRowDxfId="86">
      <calculatedColumnFormula>Table1356[[#This Row],[UMFANG DES DEALS]]*Table1356[[#This Row],[WAHRSCHEINLICHKEIT EINES DEALS]]</calculatedColumnFormula>
      <totalsRowFormula>SUM(H4:H9)</totalsRowFormula>
    </tableColumn>
    <tableColumn id="6" xr3:uid="{00000000-0010-0000-0400-000006000000}" name="DEAL-STATUS" dataDxfId="85" totalsRowDxfId="84"/>
    <tableColumn id="16" xr3:uid="{00000000-0010-0000-0400-000010000000}" name="VORAUSSICHTLICHER ABSCHLUSSTERMIN" dataDxfId="83" totalsRowDxfId="82"/>
    <tableColumn id="3" xr3:uid="{00000000-0010-0000-0400-000003000000}" name="NÄCHSTE AKTION" dataDxfId="81" totalsRowDxfId="80"/>
    <tableColumn id="9" xr3:uid="{00000000-0010-0000-0400-000009000000}" name="Notizen" dataDxfId="79" totalsRowDxfId="78"/>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13527" displayName="Table13527" ref="C13:L20" totalsRowCount="1" headerRowDxfId="77" dataDxfId="75" totalsRowDxfId="73" headerRowBorderDxfId="76" tableBorderDxfId="74" totalsRowBorderDxfId="72">
  <autoFilter ref="C13:L19" xr:uid="{00000000-0009-0000-0100-000006000000}"/>
  <tableColumns count="10">
    <tableColumn id="1" xr3:uid="{00000000-0010-0000-0500-000001000000}" name="FIRMENNAME" dataDxfId="71" totalsRowDxfId="70"/>
    <tableColumn id="5" xr3:uid="{00000000-0010-0000-0500-000005000000}" name="KONTAKTNAME" dataDxfId="69" totalsRowDxfId="68"/>
    <tableColumn id="2" xr3:uid="{00000000-0010-0000-0500-000002000000}" name="VERTRIEBSMITARBEITER" dataDxfId="67" totalsRowDxfId="66"/>
    <tableColumn id="13" xr3:uid="{00000000-0010-0000-0500-00000D000000}" name="UMFANG DES DEALS" totalsRowFunction="custom" dataDxfId="65" totalsRowDxfId="64">
      <totalsRowFormula>SUM(F14:F19)</totalsRowFormula>
    </tableColumn>
    <tableColumn id="15" xr3:uid="{00000000-0010-0000-0500-00000F000000}" name="WAHRSCHEINLICHKEIT EINES DEALS" dataDxfId="63" totalsRowDxfId="62"/>
    <tableColumn id="12" xr3:uid="{00000000-0010-0000-0500-00000C000000}" name="GEWICHTETE PROGNOSE" totalsRowFunction="custom" dataDxfId="61" totalsRowDxfId="60">
      <calculatedColumnFormula>Table13527[[#This Row],[UMFANG DES DEALS]]*Table13527[[#This Row],[WAHRSCHEINLICHKEIT EINES DEALS]]</calculatedColumnFormula>
      <totalsRowFormula>SUM(H14:H19)</totalsRowFormula>
    </tableColumn>
    <tableColumn id="6" xr3:uid="{00000000-0010-0000-0500-000006000000}" name="DEAL-STATUS" dataDxfId="59" totalsRowDxfId="58"/>
    <tableColumn id="16" xr3:uid="{00000000-0010-0000-0500-000010000000}" name="VORAUSSICHTLICHER ABSCHLUSSTERMIN" dataDxfId="57" totalsRowDxfId="56"/>
    <tableColumn id="3" xr3:uid="{00000000-0010-0000-0500-000003000000}" name="NÄCHSTE AKTION" dataDxfId="55" totalsRowDxfId="54"/>
    <tableColumn id="9" xr3:uid="{00000000-0010-0000-0500-000009000000}" name="Notizen" dataDxfId="53" totalsRowDxfId="5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13538" displayName="Table13538" ref="C23:L30" totalsRowCount="1" headerRowDxfId="51" dataDxfId="49" totalsRowDxfId="47" headerRowBorderDxfId="50" tableBorderDxfId="48" totalsRowBorderDxfId="46">
  <autoFilter ref="C23:L29" xr:uid="{00000000-0009-0000-0100-000007000000}"/>
  <tableColumns count="10">
    <tableColumn id="1" xr3:uid="{00000000-0010-0000-0600-000001000000}" name="FIRMENNAME" dataDxfId="45" totalsRowDxfId="44"/>
    <tableColumn id="5" xr3:uid="{00000000-0010-0000-0600-000005000000}" name="KONTAKTNAME" dataDxfId="43" totalsRowDxfId="42"/>
    <tableColumn id="2" xr3:uid="{00000000-0010-0000-0600-000002000000}" name="VERTRIEBSMITARBEITER" dataDxfId="41" totalsRowDxfId="40"/>
    <tableColumn id="13" xr3:uid="{00000000-0010-0000-0600-00000D000000}" name="UMFANG DES DEALS" totalsRowFunction="custom" dataDxfId="39" totalsRowDxfId="38">
      <totalsRowFormula>SUM(F24:F29)</totalsRowFormula>
    </tableColumn>
    <tableColumn id="15" xr3:uid="{00000000-0010-0000-0600-00000F000000}" name="WAHRSCHEINLICHKEIT EINES DEALS" dataDxfId="37" totalsRowDxfId="36"/>
    <tableColumn id="12" xr3:uid="{00000000-0010-0000-0600-00000C000000}" name="GEWICHTETE PROGNOSE" totalsRowFunction="custom" dataDxfId="35" totalsRowDxfId="34">
      <calculatedColumnFormula>Table13538[[#This Row],[UMFANG DES DEALS]]*Table13538[[#This Row],[WAHRSCHEINLICHKEIT EINES DEALS]]</calculatedColumnFormula>
      <totalsRowFormula>SUM(H24:H29)</totalsRowFormula>
    </tableColumn>
    <tableColumn id="6" xr3:uid="{00000000-0010-0000-0600-000006000000}" name="DEAL-STATUS" dataDxfId="33" totalsRowDxfId="32"/>
    <tableColumn id="16" xr3:uid="{00000000-0010-0000-0600-000010000000}" name="VORAUSSICHTLICHER ABSCHLUSSTERMIN" dataDxfId="31" totalsRowDxfId="30"/>
    <tableColumn id="3" xr3:uid="{00000000-0010-0000-0600-000003000000}" name="NÄCHSTE AKTION" dataDxfId="29" totalsRowDxfId="28"/>
    <tableColumn id="9" xr3:uid="{00000000-0010-0000-0600-000009000000}" name="Notizen" dataDxfId="27" totalsRowDxfId="26"/>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13549" displayName="Table13549" ref="C33:L40" totalsRowCount="1" headerRowDxfId="25" dataDxfId="23" totalsRowDxfId="21" headerRowBorderDxfId="24" tableBorderDxfId="22" totalsRowBorderDxfId="20">
  <autoFilter ref="C33:L39" xr:uid="{00000000-0009-0000-0100-000008000000}"/>
  <tableColumns count="10">
    <tableColumn id="1" xr3:uid="{00000000-0010-0000-0700-000001000000}" name="FIRMENNAME" dataDxfId="19" totalsRowDxfId="18"/>
    <tableColumn id="5" xr3:uid="{00000000-0010-0000-0700-000005000000}" name="KONTAKTNAME" dataDxfId="17" totalsRowDxfId="16"/>
    <tableColumn id="2" xr3:uid="{00000000-0010-0000-0700-000002000000}" name="VERTRIEBSMITARBEITER" dataDxfId="15" totalsRowDxfId="14"/>
    <tableColumn id="13" xr3:uid="{00000000-0010-0000-0700-00000D000000}" name="UMFANG DES DEALS" totalsRowFunction="custom" dataDxfId="13" totalsRowDxfId="12">
      <totalsRowFormula>SUM(F34:F39)</totalsRowFormula>
    </tableColumn>
    <tableColumn id="15" xr3:uid="{00000000-0010-0000-0700-00000F000000}" name="WAHRSCHEINLICHKEIT EINES DEALS" dataDxfId="11" totalsRowDxfId="10"/>
    <tableColumn id="12" xr3:uid="{00000000-0010-0000-0700-00000C000000}" name="GEWICHTETE PROGNOSE" totalsRowFunction="custom" dataDxfId="9" totalsRowDxfId="8">
      <calculatedColumnFormula>Table13549[[#This Row],[UMFANG DES DEALS]]*Table13549[[#This Row],[WAHRSCHEINLICHKEIT EINES DEALS]]</calculatedColumnFormula>
      <totalsRowFormula>SUM(H34:H39)</totalsRowFormula>
    </tableColumn>
    <tableColumn id="6" xr3:uid="{00000000-0010-0000-0700-000006000000}" name="DEAL-STATUS" dataDxfId="7" totalsRowDxfId="6"/>
    <tableColumn id="16" xr3:uid="{00000000-0010-0000-0700-000010000000}" name="VORAUSSICHTLICHER ABSCHLUSSTERMIN" dataDxfId="5" totalsRowDxfId="4"/>
    <tableColumn id="3" xr3:uid="{00000000-0010-0000-0700-000003000000}" name="NÄCHSTE AKTION" dataDxfId="3" totalsRowDxfId="2"/>
    <tableColumn id="9" xr3:uid="{00000000-0010-0000-0700-000009000000}" name="Notizen" dataDxfId="1" totalsRow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hyperlink" Target="https://de.smartsheet.com/try-it?trp=47061&amp;utm_language=DE&amp;utm_source=integrated+content&amp;utm_campaign=/free-sales-plan-templates-excel-and-word&amp;utm_medium=ic+sales+pipeline+47061+de&amp;lpa=ic+sales+pipeline+47061+de&amp;lx=jazGWVt6qlFVesJIxmZmqABAgeTPLDIL8TQRu558b7w" TargetMode="Externa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M45"/>
  <sheetViews>
    <sheetView showGridLines="0" tabSelected="1" workbookViewId="0">
      <selection activeCell="G70" sqref="G70"/>
    </sheetView>
  </sheetViews>
  <sheetFormatPr baseColWidth="10" defaultColWidth="10.83203125" defaultRowHeight="16" x14ac:dyDescent="0.2"/>
  <cols>
    <col min="1" max="1" width="3.33203125" style="1" customWidth="1"/>
    <col min="2" max="2" width="4.83203125" style="1" customWidth="1"/>
    <col min="3" max="3" width="26.33203125" style="3" customWidth="1"/>
    <col min="4" max="5" width="20.83203125" style="3" customWidth="1"/>
    <col min="6" max="6" width="16.83203125" style="1" customWidth="1"/>
    <col min="7" max="7" width="19.6640625" style="1" customWidth="1"/>
    <col min="8" max="8" width="16.83203125" style="1" customWidth="1"/>
    <col min="9" max="9" width="14.83203125" style="5" customWidth="1"/>
    <col min="10" max="10" width="19.1640625" style="5" customWidth="1"/>
    <col min="11" max="11" width="30" style="5" customWidth="1"/>
    <col min="12" max="12" width="40.83203125" style="4" customWidth="1"/>
    <col min="13" max="13" width="3.33203125" style="1" customWidth="1"/>
    <col min="14" max="14" width="10.83203125" style="1" customWidth="1"/>
    <col min="15" max="16384" width="10.83203125" style="1"/>
  </cols>
  <sheetData>
    <row r="1" spans="1:13" s="7" customFormat="1" ht="50" customHeight="1" x14ac:dyDescent="0.2">
      <c r="A1" s="22"/>
      <c r="B1" s="23" t="s">
        <v>0</v>
      </c>
      <c r="C1" s="23"/>
      <c r="D1" s="22"/>
      <c r="E1" s="22"/>
      <c r="F1" s="22"/>
      <c r="G1" s="22"/>
      <c r="H1" s="22"/>
      <c r="I1" s="22"/>
      <c r="J1" s="8"/>
      <c r="K1" s="8"/>
      <c r="L1" s="8"/>
      <c r="M1" s="22"/>
    </row>
    <row r="2" spans="1:13" ht="22" customHeight="1" x14ac:dyDescent="0.2">
      <c r="A2" s="8"/>
      <c r="B2" s="54" t="s">
        <v>1</v>
      </c>
      <c r="C2" s="50" t="s">
        <v>2</v>
      </c>
      <c r="D2" s="51"/>
      <c r="E2" s="52"/>
      <c r="F2" s="50" t="s">
        <v>3</v>
      </c>
      <c r="G2" s="51"/>
      <c r="H2" s="52"/>
      <c r="I2" s="50" t="s">
        <v>4</v>
      </c>
      <c r="J2" s="51"/>
      <c r="K2" s="52"/>
      <c r="L2" s="42" t="s">
        <v>5</v>
      </c>
      <c r="M2" s="8"/>
    </row>
    <row r="3" spans="1:13" s="2" customFormat="1" ht="42" customHeight="1" x14ac:dyDescent="0.2">
      <c r="A3" s="24"/>
      <c r="B3" s="48"/>
      <c r="C3" s="36" t="s">
        <v>6</v>
      </c>
      <c r="D3" s="36" t="s">
        <v>7</v>
      </c>
      <c r="E3" s="36" t="s">
        <v>8</v>
      </c>
      <c r="F3" s="37" t="s">
        <v>9</v>
      </c>
      <c r="G3" s="37" t="s">
        <v>10</v>
      </c>
      <c r="H3" s="37" t="s">
        <v>11</v>
      </c>
      <c r="I3" s="38" t="s">
        <v>12</v>
      </c>
      <c r="J3" s="38" t="s">
        <v>13</v>
      </c>
      <c r="K3" s="38" t="s">
        <v>14</v>
      </c>
      <c r="L3" s="12" t="s">
        <v>15</v>
      </c>
      <c r="M3" s="24"/>
    </row>
    <row r="4" spans="1:13" ht="18" customHeight="1" x14ac:dyDescent="0.2">
      <c r="A4" s="8"/>
      <c r="B4" s="48"/>
      <c r="C4" s="25"/>
      <c r="D4" s="25"/>
      <c r="E4" s="25"/>
      <c r="F4" s="43">
        <v>1000000</v>
      </c>
      <c r="G4" s="13">
        <v>0.75</v>
      </c>
      <c r="H4" s="43">
        <f>Table135[[#This Row],[UMFANG DES DEALS]]*Table135[[#This Row],[WAHRSCHEINLICHKEIT EINES DEALS]]</f>
        <v>750000</v>
      </c>
      <c r="I4" s="28"/>
      <c r="J4" s="14"/>
      <c r="K4" s="29"/>
      <c r="L4" s="30"/>
      <c r="M4" s="8"/>
    </row>
    <row r="5" spans="1:13" ht="18" customHeight="1" x14ac:dyDescent="0.2">
      <c r="A5" s="8"/>
      <c r="B5" s="48"/>
      <c r="C5" s="39"/>
      <c r="D5" s="39"/>
      <c r="E5" s="39"/>
      <c r="F5" s="44">
        <v>2000000</v>
      </c>
      <c r="G5" s="15">
        <v>0.5</v>
      </c>
      <c r="H5" s="44">
        <f>Table135[[#This Row],[UMFANG DES DEALS]]*Table135[[#This Row],[WAHRSCHEINLICHKEIT EINES DEALS]]</f>
        <v>1000000</v>
      </c>
      <c r="I5" s="39"/>
      <c r="J5" s="41"/>
      <c r="K5" s="40"/>
      <c r="L5" s="31"/>
      <c r="M5" s="8"/>
    </row>
    <row r="6" spans="1:13" ht="18" customHeight="1" x14ac:dyDescent="0.2">
      <c r="A6" s="8"/>
      <c r="B6" s="48"/>
      <c r="C6" s="25"/>
      <c r="D6" s="25"/>
      <c r="E6" s="25"/>
      <c r="F6" s="43">
        <v>500000</v>
      </c>
      <c r="G6" s="13">
        <v>0.1</v>
      </c>
      <c r="H6" s="43">
        <f>Table135[[#This Row],[UMFANG DES DEALS]]*Table135[[#This Row],[WAHRSCHEINLICHKEIT EINES DEALS]]</f>
        <v>50000</v>
      </c>
      <c r="I6" s="25"/>
      <c r="J6" s="14"/>
      <c r="K6" s="29"/>
      <c r="L6" s="30"/>
      <c r="M6" s="8"/>
    </row>
    <row r="7" spans="1:13" ht="18" customHeight="1" x14ac:dyDescent="0.2">
      <c r="A7" s="8"/>
      <c r="B7" s="48"/>
      <c r="C7" s="39"/>
      <c r="D7" s="39"/>
      <c r="E7" s="39"/>
      <c r="F7" s="44">
        <v>1000000</v>
      </c>
      <c r="G7" s="15">
        <v>0.75</v>
      </c>
      <c r="H7" s="44">
        <f>Table135[[#This Row],[UMFANG DES DEALS]]*Table135[[#This Row],[WAHRSCHEINLICHKEIT EINES DEALS]]</f>
        <v>750000</v>
      </c>
      <c r="I7" s="39"/>
      <c r="J7" s="41"/>
      <c r="K7" s="40"/>
      <c r="L7" s="31"/>
      <c r="M7" s="8"/>
    </row>
    <row r="8" spans="1:13" ht="18" customHeight="1" x14ac:dyDescent="0.2">
      <c r="A8" s="8"/>
      <c r="B8" s="48"/>
      <c r="C8" s="25"/>
      <c r="D8" s="25"/>
      <c r="E8" s="25"/>
      <c r="F8" s="43">
        <v>2000000</v>
      </c>
      <c r="G8" s="13">
        <v>0.5</v>
      </c>
      <c r="H8" s="43">
        <f>Table135[[#This Row],[UMFANG DES DEALS]]*Table135[[#This Row],[WAHRSCHEINLICHKEIT EINES DEALS]]</f>
        <v>1000000</v>
      </c>
      <c r="I8" s="25"/>
      <c r="J8" s="14"/>
      <c r="K8" s="29"/>
      <c r="L8" s="30"/>
      <c r="M8" s="8"/>
    </row>
    <row r="9" spans="1:13" ht="18" customHeight="1" x14ac:dyDescent="0.2">
      <c r="A9" s="8"/>
      <c r="B9" s="48"/>
      <c r="C9" s="39"/>
      <c r="D9" s="39"/>
      <c r="E9" s="39"/>
      <c r="F9" s="44">
        <v>500000</v>
      </c>
      <c r="G9" s="15">
        <v>0.1</v>
      </c>
      <c r="H9" s="44">
        <f>Table135[[#This Row],[UMFANG DES DEALS]]*Table135[[#This Row],[WAHRSCHEINLICHKEIT EINES DEALS]]</f>
        <v>50000</v>
      </c>
      <c r="I9" s="39"/>
      <c r="J9" s="41"/>
      <c r="K9" s="40"/>
      <c r="L9" s="31"/>
      <c r="M9" s="8"/>
    </row>
    <row r="10" spans="1:13" ht="24" customHeight="1" x14ac:dyDescent="0.2">
      <c r="A10" s="8"/>
      <c r="B10" s="49"/>
      <c r="C10" s="27"/>
      <c r="D10" s="27"/>
      <c r="E10" s="27"/>
      <c r="F10" s="45">
        <f>SUM(F4:F9)</f>
        <v>7000000</v>
      </c>
      <c r="G10" s="16"/>
      <c r="H10" s="45">
        <f>SUM(H4:H9)</f>
        <v>3600000</v>
      </c>
      <c r="I10" s="27"/>
      <c r="J10" s="17"/>
      <c r="K10" s="32"/>
      <c r="L10" s="33"/>
      <c r="M10" s="8"/>
    </row>
    <row r="11" spans="1:13" ht="10" customHeight="1" x14ac:dyDescent="0.2">
      <c r="A11" s="8"/>
      <c r="B11" s="8"/>
      <c r="C11" s="9"/>
      <c r="D11" s="9"/>
      <c r="E11" s="9"/>
      <c r="F11" s="8"/>
      <c r="G11" s="8"/>
      <c r="H11" s="8"/>
      <c r="I11" s="10"/>
      <c r="J11" s="10"/>
      <c r="K11" s="10"/>
      <c r="L11" s="6"/>
      <c r="M11" s="8"/>
    </row>
    <row r="12" spans="1:13" ht="22" customHeight="1" x14ac:dyDescent="0.2">
      <c r="A12" s="8"/>
      <c r="B12" s="55" t="s">
        <v>16</v>
      </c>
      <c r="C12" s="50" t="s">
        <v>2</v>
      </c>
      <c r="D12" s="51"/>
      <c r="E12" s="52"/>
      <c r="F12" s="50" t="s">
        <v>3</v>
      </c>
      <c r="G12" s="51"/>
      <c r="H12" s="52"/>
      <c r="I12" s="50" t="s">
        <v>4</v>
      </c>
      <c r="J12" s="51"/>
      <c r="K12" s="52"/>
      <c r="L12" s="42" t="s">
        <v>5</v>
      </c>
      <c r="M12" s="8"/>
    </row>
    <row r="13" spans="1:13" s="2" customFormat="1" ht="42" customHeight="1" x14ac:dyDescent="0.2">
      <c r="A13" s="24"/>
      <c r="B13" s="48"/>
      <c r="C13" s="36" t="s">
        <v>6</v>
      </c>
      <c r="D13" s="36" t="s">
        <v>7</v>
      </c>
      <c r="E13" s="36" t="s">
        <v>8</v>
      </c>
      <c r="F13" s="37" t="s">
        <v>9</v>
      </c>
      <c r="G13" s="37" t="s">
        <v>10</v>
      </c>
      <c r="H13" s="37" t="s">
        <v>11</v>
      </c>
      <c r="I13" s="38" t="s">
        <v>12</v>
      </c>
      <c r="J13" s="38" t="s">
        <v>13</v>
      </c>
      <c r="K13" s="38" t="s">
        <v>14</v>
      </c>
      <c r="L13" s="12" t="s">
        <v>15</v>
      </c>
      <c r="M13" s="24"/>
    </row>
    <row r="14" spans="1:13" ht="18" customHeight="1" x14ac:dyDescent="0.2">
      <c r="A14" s="8"/>
      <c r="B14" s="48"/>
      <c r="C14" s="25"/>
      <c r="D14" s="25"/>
      <c r="E14" s="25"/>
      <c r="F14" s="43">
        <v>1000000</v>
      </c>
      <c r="G14" s="13">
        <v>0.75</v>
      </c>
      <c r="H14" s="43">
        <f>Table1352[[#This Row],[UMFANG DES DEALS]]*Table1352[[#This Row],[WAHRSCHEINLICHKEIT EINES DEALS]]</f>
        <v>750000</v>
      </c>
      <c r="I14" s="28"/>
      <c r="J14" s="14"/>
      <c r="K14" s="29"/>
      <c r="L14" s="30"/>
      <c r="M14" s="8"/>
    </row>
    <row r="15" spans="1:13" ht="18" customHeight="1" x14ac:dyDescent="0.2">
      <c r="A15" s="8"/>
      <c r="B15" s="48"/>
      <c r="C15" s="39"/>
      <c r="D15" s="39"/>
      <c r="E15" s="39"/>
      <c r="F15" s="44">
        <v>2000000</v>
      </c>
      <c r="G15" s="15">
        <v>0.5</v>
      </c>
      <c r="H15" s="44">
        <f>Table1352[[#This Row],[UMFANG DES DEALS]]*Table1352[[#This Row],[WAHRSCHEINLICHKEIT EINES DEALS]]</f>
        <v>1000000</v>
      </c>
      <c r="I15" s="39"/>
      <c r="J15" s="41"/>
      <c r="K15" s="40"/>
      <c r="L15" s="31"/>
      <c r="M15" s="8"/>
    </row>
    <row r="16" spans="1:13" ht="18" customHeight="1" x14ac:dyDescent="0.2">
      <c r="A16" s="8"/>
      <c r="B16" s="48"/>
      <c r="C16" s="25"/>
      <c r="D16" s="25"/>
      <c r="E16" s="25"/>
      <c r="F16" s="43">
        <v>500000</v>
      </c>
      <c r="G16" s="13">
        <v>0.1</v>
      </c>
      <c r="H16" s="43">
        <f>Table1352[[#This Row],[UMFANG DES DEALS]]*Table1352[[#This Row],[WAHRSCHEINLICHKEIT EINES DEALS]]</f>
        <v>50000</v>
      </c>
      <c r="I16" s="25"/>
      <c r="J16" s="14"/>
      <c r="K16" s="29"/>
      <c r="L16" s="30"/>
      <c r="M16" s="8"/>
    </row>
    <row r="17" spans="1:13" ht="18" customHeight="1" x14ac:dyDescent="0.2">
      <c r="A17" s="8"/>
      <c r="B17" s="48"/>
      <c r="C17" s="39"/>
      <c r="D17" s="39"/>
      <c r="E17" s="39"/>
      <c r="F17" s="44">
        <v>1000000</v>
      </c>
      <c r="G17" s="15">
        <v>0.75</v>
      </c>
      <c r="H17" s="44">
        <f>Table1352[[#This Row],[UMFANG DES DEALS]]*Table1352[[#This Row],[WAHRSCHEINLICHKEIT EINES DEALS]]</f>
        <v>750000</v>
      </c>
      <c r="I17" s="39"/>
      <c r="J17" s="41"/>
      <c r="K17" s="40"/>
      <c r="L17" s="31"/>
      <c r="M17" s="8"/>
    </row>
    <row r="18" spans="1:13" ht="18" customHeight="1" x14ac:dyDescent="0.2">
      <c r="A18" s="8"/>
      <c r="B18" s="48"/>
      <c r="C18" s="25"/>
      <c r="D18" s="25"/>
      <c r="E18" s="25"/>
      <c r="F18" s="43">
        <v>2000000</v>
      </c>
      <c r="G18" s="13">
        <v>0.5</v>
      </c>
      <c r="H18" s="43">
        <f>Table1352[[#This Row],[UMFANG DES DEALS]]*Table1352[[#This Row],[WAHRSCHEINLICHKEIT EINES DEALS]]</f>
        <v>1000000</v>
      </c>
      <c r="I18" s="25"/>
      <c r="J18" s="14"/>
      <c r="K18" s="29"/>
      <c r="L18" s="30"/>
      <c r="M18" s="8"/>
    </row>
    <row r="19" spans="1:13" ht="18" customHeight="1" x14ac:dyDescent="0.2">
      <c r="A19" s="8"/>
      <c r="B19" s="48"/>
      <c r="C19" s="39"/>
      <c r="D19" s="39"/>
      <c r="E19" s="39"/>
      <c r="F19" s="44">
        <v>500000</v>
      </c>
      <c r="G19" s="15">
        <v>0.1</v>
      </c>
      <c r="H19" s="44">
        <f>Table1352[[#This Row],[UMFANG DES DEALS]]*Table1352[[#This Row],[WAHRSCHEINLICHKEIT EINES DEALS]]</f>
        <v>50000</v>
      </c>
      <c r="I19" s="39"/>
      <c r="J19" s="41"/>
      <c r="K19" s="40"/>
      <c r="L19" s="31"/>
      <c r="M19" s="8"/>
    </row>
    <row r="20" spans="1:13" ht="24" customHeight="1" x14ac:dyDescent="0.2">
      <c r="A20" s="8"/>
      <c r="B20" s="49"/>
      <c r="C20" s="27"/>
      <c r="D20" s="27"/>
      <c r="E20" s="27"/>
      <c r="F20" s="45">
        <f>SUM(F14:F19)</f>
        <v>7000000</v>
      </c>
      <c r="G20" s="16"/>
      <c r="H20" s="45">
        <f>SUM(H14:H19)</f>
        <v>3600000</v>
      </c>
      <c r="I20" s="27"/>
      <c r="J20" s="17"/>
      <c r="K20" s="32"/>
      <c r="L20" s="33"/>
      <c r="M20" s="8"/>
    </row>
    <row r="21" spans="1:13" ht="10" customHeight="1" x14ac:dyDescent="0.2">
      <c r="A21" s="8"/>
      <c r="B21" s="11"/>
      <c r="C21" s="9"/>
      <c r="D21" s="9"/>
      <c r="E21" s="9"/>
      <c r="F21" s="8"/>
      <c r="G21" s="8"/>
      <c r="H21" s="8"/>
      <c r="I21" s="10"/>
      <c r="J21" s="10"/>
      <c r="K21" s="10"/>
      <c r="L21" s="6"/>
      <c r="M21" s="8"/>
    </row>
    <row r="22" spans="1:13" ht="22" customHeight="1" x14ac:dyDescent="0.2">
      <c r="A22" s="8"/>
      <c r="B22" s="56" t="s">
        <v>17</v>
      </c>
      <c r="C22" s="50" t="s">
        <v>2</v>
      </c>
      <c r="D22" s="51"/>
      <c r="E22" s="52"/>
      <c r="F22" s="50" t="s">
        <v>3</v>
      </c>
      <c r="G22" s="51"/>
      <c r="H22" s="52"/>
      <c r="I22" s="50" t="s">
        <v>4</v>
      </c>
      <c r="J22" s="51"/>
      <c r="K22" s="52"/>
      <c r="L22" s="42" t="s">
        <v>5</v>
      </c>
      <c r="M22" s="8"/>
    </row>
    <row r="23" spans="1:13" s="2" customFormat="1" ht="42" customHeight="1" x14ac:dyDescent="0.2">
      <c r="A23" s="24"/>
      <c r="B23" s="48"/>
      <c r="C23" s="36" t="s">
        <v>6</v>
      </c>
      <c r="D23" s="36" t="s">
        <v>7</v>
      </c>
      <c r="E23" s="36" t="s">
        <v>8</v>
      </c>
      <c r="F23" s="37" t="s">
        <v>9</v>
      </c>
      <c r="G23" s="37" t="s">
        <v>10</v>
      </c>
      <c r="H23" s="37" t="s">
        <v>11</v>
      </c>
      <c r="I23" s="38" t="s">
        <v>12</v>
      </c>
      <c r="J23" s="38" t="s">
        <v>13</v>
      </c>
      <c r="K23" s="38" t="s">
        <v>14</v>
      </c>
      <c r="L23" s="12" t="s">
        <v>15</v>
      </c>
      <c r="M23" s="24"/>
    </row>
    <row r="24" spans="1:13" ht="18" customHeight="1" x14ac:dyDescent="0.2">
      <c r="A24" s="8"/>
      <c r="B24" s="48"/>
      <c r="C24" s="25"/>
      <c r="D24" s="25"/>
      <c r="E24" s="25"/>
      <c r="F24" s="43">
        <v>1000000</v>
      </c>
      <c r="G24" s="13">
        <v>0.75</v>
      </c>
      <c r="H24" s="43">
        <f>Table1353[[#This Row],[UMFANG DES DEALS]]*Table1353[[#This Row],[WAHRSCHEINLICHKEIT EINES DEALS]]</f>
        <v>750000</v>
      </c>
      <c r="I24" s="28"/>
      <c r="J24" s="14"/>
      <c r="K24" s="29"/>
      <c r="L24" s="30"/>
      <c r="M24" s="8"/>
    </row>
    <row r="25" spans="1:13" ht="18" customHeight="1" x14ac:dyDescent="0.2">
      <c r="A25" s="8"/>
      <c r="B25" s="48"/>
      <c r="C25" s="39"/>
      <c r="D25" s="39"/>
      <c r="E25" s="39"/>
      <c r="F25" s="44">
        <v>2000000</v>
      </c>
      <c r="G25" s="15">
        <v>0.5</v>
      </c>
      <c r="H25" s="44">
        <f>Table1353[[#This Row],[UMFANG DES DEALS]]*Table1353[[#This Row],[WAHRSCHEINLICHKEIT EINES DEALS]]</f>
        <v>1000000</v>
      </c>
      <c r="I25" s="39"/>
      <c r="J25" s="41"/>
      <c r="K25" s="40"/>
      <c r="L25" s="31"/>
      <c r="M25" s="8"/>
    </row>
    <row r="26" spans="1:13" ht="18" customHeight="1" x14ac:dyDescent="0.2">
      <c r="A26" s="8"/>
      <c r="B26" s="48"/>
      <c r="C26" s="25"/>
      <c r="D26" s="25"/>
      <c r="E26" s="25"/>
      <c r="F26" s="43">
        <v>500000</v>
      </c>
      <c r="G26" s="13">
        <v>0.1</v>
      </c>
      <c r="H26" s="43">
        <f>Table1353[[#This Row],[UMFANG DES DEALS]]*Table1353[[#This Row],[WAHRSCHEINLICHKEIT EINES DEALS]]</f>
        <v>50000</v>
      </c>
      <c r="I26" s="25"/>
      <c r="J26" s="14"/>
      <c r="K26" s="29"/>
      <c r="L26" s="30"/>
      <c r="M26" s="8"/>
    </row>
    <row r="27" spans="1:13" ht="18" customHeight="1" x14ac:dyDescent="0.2">
      <c r="A27" s="8"/>
      <c r="B27" s="48"/>
      <c r="C27" s="39"/>
      <c r="D27" s="39"/>
      <c r="E27" s="39"/>
      <c r="F27" s="44">
        <v>1000000</v>
      </c>
      <c r="G27" s="15">
        <v>0.75</v>
      </c>
      <c r="H27" s="44">
        <f>Table1353[[#This Row],[UMFANG DES DEALS]]*Table1353[[#This Row],[WAHRSCHEINLICHKEIT EINES DEALS]]</f>
        <v>750000</v>
      </c>
      <c r="I27" s="39"/>
      <c r="J27" s="41"/>
      <c r="K27" s="40"/>
      <c r="L27" s="31"/>
      <c r="M27" s="8"/>
    </row>
    <row r="28" spans="1:13" ht="18" customHeight="1" x14ac:dyDescent="0.2">
      <c r="A28" s="8"/>
      <c r="B28" s="48"/>
      <c r="C28" s="25"/>
      <c r="D28" s="25"/>
      <c r="E28" s="25"/>
      <c r="F28" s="43">
        <v>2000000</v>
      </c>
      <c r="G28" s="13">
        <v>0.5</v>
      </c>
      <c r="H28" s="43">
        <f>Table1353[[#This Row],[UMFANG DES DEALS]]*Table1353[[#This Row],[WAHRSCHEINLICHKEIT EINES DEALS]]</f>
        <v>1000000</v>
      </c>
      <c r="I28" s="25"/>
      <c r="J28" s="14"/>
      <c r="K28" s="29"/>
      <c r="L28" s="30"/>
      <c r="M28" s="8"/>
    </row>
    <row r="29" spans="1:13" ht="18" customHeight="1" x14ac:dyDescent="0.2">
      <c r="A29" s="8"/>
      <c r="B29" s="48"/>
      <c r="C29" s="39"/>
      <c r="D29" s="39"/>
      <c r="E29" s="39"/>
      <c r="F29" s="44">
        <v>500000</v>
      </c>
      <c r="G29" s="15">
        <v>0.1</v>
      </c>
      <c r="H29" s="44">
        <f>Table1353[[#This Row],[UMFANG DES DEALS]]*Table1353[[#This Row],[WAHRSCHEINLICHKEIT EINES DEALS]]</f>
        <v>50000</v>
      </c>
      <c r="I29" s="39"/>
      <c r="J29" s="41"/>
      <c r="K29" s="40"/>
      <c r="L29" s="31"/>
      <c r="M29" s="8"/>
    </row>
    <row r="30" spans="1:13" ht="24" customHeight="1" x14ac:dyDescent="0.2">
      <c r="A30" s="8"/>
      <c r="B30" s="49"/>
      <c r="C30" s="27"/>
      <c r="D30" s="27"/>
      <c r="E30" s="27"/>
      <c r="F30" s="45">
        <f>SUM(F24:F29)</f>
        <v>7000000</v>
      </c>
      <c r="G30" s="16"/>
      <c r="H30" s="45">
        <f>SUM(H24:H29)</f>
        <v>3600000</v>
      </c>
      <c r="I30" s="27"/>
      <c r="J30" s="17"/>
      <c r="K30" s="32"/>
      <c r="L30" s="33"/>
      <c r="M30" s="8"/>
    </row>
    <row r="31" spans="1:13" ht="10" customHeight="1" x14ac:dyDescent="0.2">
      <c r="A31" s="8"/>
      <c r="B31" s="8"/>
      <c r="C31" s="9"/>
      <c r="D31" s="9"/>
      <c r="E31" s="9"/>
      <c r="F31" s="8"/>
      <c r="G31" s="8"/>
      <c r="H31" s="8"/>
      <c r="I31" s="10"/>
      <c r="J31" s="10"/>
      <c r="K31" s="10"/>
      <c r="L31" s="6"/>
      <c r="M31" s="8"/>
    </row>
    <row r="32" spans="1:13" ht="22" customHeight="1" x14ac:dyDescent="0.2">
      <c r="A32" s="8"/>
      <c r="B32" s="47" t="s">
        <v>18</v>
      </c>
      <c r="C32" s="50" t="s">
        <v>2</v>
      </c>
      <c r="D32" s="51"/>
      <c r="E32" s="52"/>
      <c r="F32" s="50" t="s">
        <v>3</v>
      </c>
      <c r="G32" s="51"/>
      <c r="H32" s="52"/>
      <c r="I32" s="50" t="s">
        <v>4</v>
      </c>
      <c r="J32" s="51"/>
      <c r="K32" s="52"/>
      <c r="L32" s="42" t="s">
        <v>5</v>
      </c>
      <c r="M32" s="8"/>
    </row>
    <row r="33" spans="1:13" s="2" customFormat="1" ht="42" customHeight="1" x14ac:dyDescent="0.2">
      <c r="A33" s="24"/>
      <c r="B33" s="48"/>
      <c r="C33" s="36" t="s">
        <v>6</v>
      </c>
      <c r="D33" s="36" t="s">
        <v>7</v>
      </c>
      <c r="E33" s="36" t="s">
        <v>8</v>
      </c>
      <c r="F33" s="37" t="s">
        <v>9</v>
      </c>
      <c r="G33" s="37" t="s">
        <v>10</v>
      </c>
      <c r="H33" s="37" t="s">
        <v>11</v>
      </c>
      <c r="I33" s="38" t="s">
        <v>12</v>
      </c>
      <c r="J33" s="38" t="s">
        <v>13</v>
      </c>
      <c r="K33" s="38" t="s">
        <v>14</v>
      </c>
      <c r="L33" s="12" t="s">
        <v>15</v>
      </c>
      <c r="M33" s="24"/>
    </row>
    <row r="34" spans="1:13" ht="18" customHeight="1" x14ac:dyDescent="0.2">
      <c r="A34" s="8"/>
      <c r="B34" s="48"/>
      <c r="C34" s="25"/>
      <c r="D34" s="25"/>
      <c r="E34" s="25"/>
      <c r="F34" s="43">
        <v>1000000</v>
      </c>
      <c r="G34" s="13">
        <v>0.75</v>
      </c>
      <c r="H34" s="43">
        <f>Table1354[[#This Row],[UMFANG DES DEALS]]*Table1354[[#This Row],[WAHRSCHEINLICHKEIT EINES DEALS]]</f>
        <v>750000</v>
      </c>
      <c r="I34" s="28"/>
      <c r="J34" s="14"/>
      <c r="K34" s="29"/>
      <c r="L34" s="30"/>
      <c r="M34" s="8"/>
    </row>
    <row r="35" spans="1:13" ht="18" customHeight="1" x14ac:dyDescent="0.2">
      <c r="A35" s="8"/>
      <c r="B35" s="48"/>
      <c r="C35" s="26"/>
      <c r="D35" s="26"/>
      <c r="E35" s="26"/>
      <c r="F35" s="44">
        <v>2000000</v>
      </c>
      <c r="G35" s="15">
        <v>0.5</v>
      </c>
      <c r="H35" s="44">
        <f>Table1354[[#This Row],[UMFANG DES DEALS]]*Table1354[[#This Row],[WAHRSCHEINLICHKEIT EINES DEALS]]</f>
        <v>1000000</v>
      </c>
      <c r="I35" s="39"/>
      <c r="J35" s="41"/>
      <c r="K35" s="40"/>
      <c r="L35" s="31"/>
      <c r="M35" s="8"/>
    </row>
    <row r="36" spans="1:13" ht="18" customHeight="1" x14ac:dyDescent="0.2">
      <c r="A36" s="8"/>
      <c r="B36" s="48"/>
      <c r="C36" s="25"/>
      <c r="D36" s="25"/>
      <c r="E36" s="25"/>
      <c r="F36" s="43">
        <v>500000</v>
      </c>
      <c r="G36" s="13">
        <v>0.1</v>
      </c>
      <c r="H36" s="43">
        <f>Table1354[[#This Row],[UMFANG DES DEALS]]*Table1354[[#This Row],[WAHRSCHEINLICHKEIT EINES DEALS]]</f>
        <v>50000</v>
      </c>
      <c r="I36" s="25"/>
      <c r="J36" s="14"/>
      <c r="K36" s="29"/>
      <c r="L36" s="30"/>
      <c r="M36" s="8"/>
    </row>
    <row r="37" spans="1:13" ht="18" customHeight="1" x14ac:dyDescent="0.2">
      <c r="A37" s="8"/>
      <c r="B37" s="48"/>
      <c r="C37" s="26"/>
      <c r="D37" s="26"/>
      <c r="E37" s="26"/>
      <c r="F37" s="44">
        <v>1000000</v>
      </c>
      <c r="G37" s="15">
        <v>0.75</v>
      </c>
      <c r="H37" s="44">
        <f>Table1354[[#This Row],[UMFANG DES DEALS]]*Table1354[[#This Row],[WAHRSCHEINLICHKEIT EINES DEALS]]</f>
        <v>750000</v>
      </c>
      <c r="I37" s="39"/>
      <c r="J37" s="41"/>
      <c r="K37" s="40"/>
      <c r="L37" s="31"/>
      <c r="M37" s="8"/>
    </row>
    <row r="38" spans="1:13" ht="18" customHeight="1" x14ac:dyDescent="0.2">
      <c r="A38" s="8"/>
      <c r="B38" s="48"/>
      <c r="C38" s="25"/>
      <c r="D38" s="25"/>
      <c r="E38" s="25"/>
      <c r="F38" s="43">
        <v>2000000</v>
      </c>
      <c r="G38" s="13">
        <v>0.5</v>
      </c>
      <c r="H38" s="43">
        <f>Table1354[[#This Row],[UMFANG DES DEALS]]*Table1354[[#This Row],[WAHRSCHEINLICHKEIT EINES DEALS]]</f>
        <v>1000000</v>
      </c>
      <c r="I38" s="25"/>
      <c r="J38" s="14"/>
      <c r="K38" s="29"/>
      <c r="L38" s="30"/>
      <c r="M38" s="8"/>
    </row>
    <row r="39" spans="1:13" ht="18" customHeight="1" x14ac:dyDescent="0.2">
      <c r="A39" s="8"/>
      <c r="B39" s="48"/>
      <c r="C39" s="26"/>
      <c r="D39" s="26"/>
      <c r="E39" s="26"/>
      <c r="F39" s="44">
        <v>500000</v>
      </c>
      <c r="G39" s="15">
        <v>0.1</v>
      </c>
      <c r="H39" s="44">
        <f>Table1354[[#This Row],[UMFANG DES DEALS]]*Table1354[[#This Row],[WAHRSCHEINLICHKEIT EINES DEALS]]</f>
        <v>50000</v>
      </c>
      <c r="I39" s="39"/>
      <c r="J39" s="41"/>
      <c r="K39" s="40"/>
      <c r="L39" s="31"/>
      <c r="M39" s="8"/>
    </row>
    <row r="40" spans="1:13" ht="24" customHeight="1" x14ac:dyDescent="0.2">
      <c r="A40" s="8"/>
      <c r="B40" s="49"/>
      <c r="C40" s="27"/>
      <c r="D40" s="27"/>
      <c r="E40" s="27"/>
      <c r="F40" s="45">
        <f>SUM(F34:F39)</f>
        <v>7000000</v>
      </c>
      <c r="G40" s="16"/>
      <c r="H40" s="45">
        <f>SUM(H34:H39)</f>
        <v>3600000</v>
      </c>
      <c r="I40" s="27"/>
      <c r="J40" s="17"/>
      <c r="K40" s="32"/>
      <c r="L40" s="33"/>
      <c r="M40" s="8"/>
    </row>
    <row r="41" spans="1:13" ht="10" customHeight="1" x14ac:dyDescent="0.2">
      <c r="A41" s="8"/>
      <c r="B41" s="8"/>
      <c r="C41" s="9"/>
      <c r="D41" s="9"/>
      <c r="E41" s="9"/>
      <c r="F41" s="8"/>
      <c r="G41" s="8"/>
      <c r="H41" s="8"/>
      <c r="I41" s="10"/>
      <c r="J41" s="10"/>
      <c r="K41" s="10"/>
      <c r="L41" s="6"/>
      <c r="M41" s="8"/>
    </row>
    <row r="42" spans="1:13" s="11" customFormat="1" ht="24" customHeight="1" x14ac:dyDescent="0.2">
      <c r="B42" s="50" t="s">
        <v>19</v>
      </c>
      <c r="C42" s="51"/>
      <c r="D42" s="52"/>
      <c r="E42" s="18"/>
      <c r="F42" s="46">
        <f>SUM(F10,F20,F30,F40)</f>
        <v>28000000</v>
      </c>
      <c r="G42" s="19"/>
      <c r="H42" s="46">
        <f>SUM(H10,H20,H30,H40)</f>
        <v>14400000</v>
      </c>
      <c r="I42" s="20"/>
      <c r="J42" s="20"/>
      <c r="K42" s="20"/>
      <c r="L42" s="21"/>
    </row>
    <row r="43" spans="1:13" x14ac:dyDescent="0.2">
      <c r="A43" s="8"/>
      <c r="B43" s="8"/>
      <c r="C43" s="9"/>
      <c r="D43" s="9"/>
      <c r="E43" s="9"/>
      <c r="F43" s="8"/>
      <c r="G43" s="8"/>
      <c r="H43" s="8"/>
      <c r="I43" s="10"/>
      <c r="J43" s="10"/>
      <c r="K43" s="10"/>
      <c r="L43" s="6"/>
      <c r="M43" s="8"/>
    </row>
    <row r="44" spans="1:13" ht="50" customHeight="1" x14ac:dyDescent="0.2">
      <c r="A44" s="8"/>
      <c r="B44" s="53" t="s">
        <v>20</v>
      </c>
      <c r="C44" s="53"/>
      <c r="D44" s="53"/>
      <c r="E44" s="53"/>
      <c r="F44" s="53"/>
      <c r="G44" s="53"/>
      <c r="H44" s="53"/>
      <c r="I44" s="53"/>
      <c r="J44" s="53"/>
      <c r="K44" s="53"/>
      <c r="L44" s="53"/>
      <c r="M44" s="8"/>
    </row>
    <row r="45" spans="1:13" x14ac:dyDescent="0.2">
      <c r="A45" s="8"/>
      <c r="B45" s="8"/>
      <c r="C45" s="9"/>
      <c r="D45" s="9"/>
      <c r="E45" s="9"/>
      <c r="F45" s="8"/>
      <c r="G45" s="8"/>
      <c r="H45" s="8"/>
      <c r="I45" s="10"/>
      <c r="J45" s="10"/>
      <c r="K45" s="10"/>
      <c r="L45" s="6"/>
      <c r="M45" s="8"/>
    </row>
  </sheetData>
  <mergeCells count="18">
    <mergeCell ref="B22:B30"/>
    <mergeCell ref="C22:E22"/>
    <mergeCell ref="F22:H22"/>
    <mergeCell ref="I22:K22"/>
    <mergeCell ref="I2:K2"/>
    <mergeCell ref="B2:B10"/>
    <mergeCell ref="B12:B20"/>
    <mergeCell ref="C12:E12"/>
    <mergeCell ref="F2:H2"/>
    <mergeCell ref="C2:E2"/>
    <mergeCell ref="F12:H12"/>
    <mergeCell ref="I12:K12"/>
    <mergeCell ref="B32:B40"/>
    <mergeCell ref="C32:E32"/>
    <mergeCell ref="B44:L44"/>
    <mergeCell ref="F32:H32"/>
    <mergeCell ref="I32:K32"/>
    <mergeCell ref="B42:D42"/>
  </mergeCells>
  <hyperlinks>
    <hyperlink ref="B44" r:id="rId1" xr:uid="{00000000-0004-0000-0000-000000000000}"/>
  </hyperlinks>
  <pageMargins left="0.3" right="0.3" top="0.3" bottom="0.3" header="0" footer="0"/>
  <pageSetup scale="54" orientation="landscape" horizontalDpi="0" verticalDpi="0"/>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M44"/>
  <sheetViews>
    <sheetView showGridLines="0" workbookViewId="0">
      <pane ySplit="1" topLeftCell="A2" activePane="bottomLeft" state="frozen"/>
      <selection activeCell="A33" activeCellId="3" sqref="A3:XFD3 A13:XFD13 A23:XFD23 A33:XFD33"/>
      <selection pane="bottomLeft" activeCell="C4" sqref="C4"/>
    </sheetView>
  </sheetViews>
  <sheetFormatPr baseColWidth="10" defaultColWidth="10.83203125" defaultRowHeight="16" x14ac:dyDescent="0.2"/>
  <cols>
    <col min="1" max="1" width="3.33203125" style="1" customWidth="1"/>
    <col min="2" max="2" width="4.83203125" style="1" customWidth="1"/>
    <col min="3" max="3" width="26.33203125" style="3" customWidth="1"/>
    <col min="4" max="5" width="20.83203125" style="3" customWidth="1"/>
    <col min="6" max="6" width="16.83203125" style="1" customWidth="1"/>
    <col min="7" max="7" width="12.5" style="1" customWidth="1"/>
    <col min="8" max="8" width="16.83203125" style="1" customWidth="1"/>
    <col min="9" max="9" width="14.83203125" style="5" customWidth="1"/>
    <col min="10" max="10" width="13.5" style="5" customWidth="1"/>
    <col min="11" max="11" width="30" style="5" customWidth="1"/>
    <col min="12" max="12" width="40.83203125" style="4" customWidth="1"/>
    <col min="13" max="13" width="3.33203125" style="1" customWidth="1"/>
    <col min="14" max="14" width="10.83203125" style="1" customWidth="1"/>
    <col min="15" max="16384" width="10.83203125" style="1"/>
  </cols>
  <sheetData>
    <row r="1" spans="1:13" s="7" customFormat="1" ht="45" customHeight="1" x14ac:dyDescent="0.2">
      <c r="A1" s="22"/>
      <c r="B1" s="23" t="s">
        <v>0</v>
      </c>
      <c r="C1" s="23"/>
      <c r="D1" s="22"/>
      <c r="E1" s="22"/>
      <c r="F1" s="22"/>
      <c r="G1" s="22"/>
      <c r="H1" s="22"/>
      <c r="I1" s="22"/>
      <c r="J1" s="8"/>
      <c r="K1" s="8"/>
      <c r="L1" s="8"/>
      <c r="M1" s="22"/>
    </row>
    <row r="2" spans="1:13" ht="22" customHeight="1" x14ac:dyDescent="0.2">
      <c r="A2" s="8"/>
      <c r="B2" s="54" t="s">
        <v>1</v>
      </c>
      <c r="C2" s="50" t="s">
        <v>2</v>
      </c>
      <c r="D2" s="51"/>
      <c r="E2" s="52"/>
      <c r="F2" s="50" t="s">
        <v>3</v>
      </c>
      <c r="G2" s="51"/>
      <c r="H2" s="52"/>
      <c r="I2" s="50" t="s">
        <v>4</v>
      </c>
      <c r="J2" s="51"/>
      <c r="K2" s="52"/>
      <c r="L2" s="42" t="s">
        <v>5</v>
      </c>
      <c r="M2" s="8"/>
    </row>
    <row r="3" spans="1:13" s="2" customFormat="1" ht="42" customHeight="1" x14ac:dyDescent="0.2">
      <c r="A3" s="24"/>
      <c r="B3" s="48"/>
      <c r="C3" s="36" t="s">
        <v>6</v>
      </c>
      <c r="D3" s="36" t="s">
        <v>7</v>
      </c>
      <c r="E3" s="36" t="s">
        <v>8</v>
      </c>
      <c r="F3" s="37" t="s">
        <v>9</v>
      </c>
      <c r="G3" s="37" t="s">
        <v>10</v>
      </c>
      <c r="H3" s="37" t="s">
        <v>11</v>
      </c>
      <c r="I3" s="38" t="s">
        <v>12</v>
      </c>
      <c r="J3" s="38" t="s">
        <v>13</v>
      </c>
      <c r="K3" s="38" t="s">
        <v>14</v>
      </c>
      <c r="L3" s="12" t="s">
        <v>15</v>
      </c>
      <c r="M3" s="24"/>
    </row>
    <row r="4" spans="1:13" ht="18" customHeight="1" x14ac:dyDescent="0.2">
      <c r="A4" s="8"/>
      <c r="B4" s="48"/>
      <c r="C4" s="25"/>
      <c r="D4" s="25"/>
      <c r="E4" s="25"/>
      <c r="F4" s="43"/>
      <c r="G4" s="13"/>
      <c r="H4" s="43">
        <f>Table1356[[#This Row],[UMFANG DES DEALS]]*Table1356[[#This Row],[WAHRSCHEINLICHKEIT EINES DEALS]]</f>
        <v>0</v>
      </c>
      <c r="I4" s="28"/>
      <c r="J4" s="14"/>
      <c r="K4" s="29"/>
      <c r="L4" s="30"/>
      <c r="M4" s="8"/>
    </row>
    <row r="5" spans="1:13" ht="18" customHeight="1" x14ac:dyDescent="0.2">
      <c r="A5" s="8"/>
      <c r="B5" s="48"/>
      <c r="C5" s="39"/>
      <c r="D5" s="39"/>
      <c r="E5" s="39"/>
      <c r="F5" s="44"/>
      <c r="G5" s="15"/>
      <c r="H5" s="44">
        <f>Table1356[[#This Row],[UMFANG DES DEALS]]*Table1356[[#This Row],[WAHRSCHEINLICHKEIT EINES DEALS]]</f>
        <v>0</v>
      </c>
      <c r="I5" s="39"/>
      <c r="J5" s="41"/>
      <c r="K5" s="40"/>
      <c r="L5" s="31"/>
      <c r="M5" s="8"/>
    </row>
    <row r="6" spans="1:13" ht="18" customHeight="1" x14ac:dyDescent="0.2">
      <c r="A6" s="8"/>
      <c r="B6" s="48"/>
      <c r="C6" s="25"/>
      <c r="D6" s="25"/>
      <c r="E6" s="25"/>
      <c r="F6" s="43"/>
      <c r="G6" s="13"/>
      <c r="H6" s="43">
        <f>Table1356[[#This Row],[UMFANG DES DEALS]]*Table1356[[#This Row],[WAHRSCHEINLICHKEIT EINES DEALS]]</f>
        <v>0</v>
      </c>
      <c r="I6" s="25"/>
      <c r="J6" s="14"/>
      <c r="K6" s="29"/>
      <c r="L6" s="30"/>
      <c r="M6" s="8"/>
    </row>
    <row r="7" spans="1:13" ht="18" customHeight="1" x14ac:dyDescent="0.2">
      <c r="A7" s="8"/>
      <c r="B7" s="48"/>
      <c r="C7" s="39"/>
      <c r="D7" s="39"/>
      <c r="E7" s="39"/>
      <c r="F7" s="44"/>
      <c r="G7" s="15"/>
      <c r="H7" s="44">
        <f>Table1356[[#This Row],[UMFANG DES DEALS]]*Table1356[[#This Row],[WAHRSCHEINLICHKEIT EINES DEALS]]</f>
        <v>0</v>
      </c>
      <c r="I7" s="39"/>
      <c r="J7" s="41"/>
      <c r="K7" s="40"/>
      <c r="L7" s="31"/>
      <c r="M7" s="8"/>
    </row>
    <row r="8" spans="1:13" ht="18" customHeight="1" x14ac:dyDescent="0.2">
      <c r="A8" s="8"/>
      <c r="B8" s="48"/>
      <c r="C8" s="25"/>
      <c r="D8" s="25"/>
      <c r="E8" s="25"/>
      <c r="F8" s="43"/>
      <c r="G8" s="13"/>
      <c r="H8" s="43">
        <f>Table1356[[#This Row],[UMFANG DES DEALS]]*Table1356[[#This Row],[WAHRSCHEINLICHKEIT EINES DEALS]]</f>
        <v>0</v>
      </c>
      <c r="I8" s="25"/>
      <c r="J8" s="14"/>
      <c r="K8" s="29"/>
      <c r="L8" s="30"/>
      <c r="M8" s="8"/>
    </row>
    <row r="9" spans="1:13" ht="18" customHeight="1" x14ac:dyDescent="0.2">
      <c r="A9" s="8"/>
      <c r="B9" s="48"/>
      <c r="C9" s="39"/>
      <c r="D9" s="39"/>
      <c r="E9" s="39"/>
      <c r="F9" s="44"/>
      <c r="G9" s="15"/>
      <c r="H9" s="44">
        <f>Table1356[[#This Row],[UMFANG DES DEALS]]*Table1356[[#This Row],[WAHRSCHEINLICHKEIT EINES DEALS]]</f>
        <v>0</v>
      </c>
      <c r="I9" s="39"/>
      <c r="J9" s="41"/>
      <c r="K9" s="40"/>
      <c r="L9" s="31"/>
      <c r="M9" s="8"/>
    </row>
    <row r="10" spans="1:13" ht="24" customHeight="1" x14ac:dyDescent="0.2">
      <c r="A10" s="8"/>
      <c r="B10" s="49"/>
      <c r="C10" s="27"/>
      <c r="D10" s="27"/>
      <c r="E10" s="27"/>
      <c r="F10" s="45">
        <f>SUM(F4:F9)</f>
        <v>0</v>
      </c>
      <c r="G10" s="16"/>
      <c r="H10" s="45">
        <f>SUM(H4:H9)</f>
        <v>0</v>
      </c>
      <c r="I10" s="27"/>
      <c r="J10" s="17"/>
      <c r="K10" s="32"/>
      <c r="L10" s="33"/>
      <c r="M10" s="8"/>
    </row>
    <row r="11" spans="1:13" ht="10" customHeight="1" x14ac:dyDescent="0.2">
      <c r="A11" s="8"/>
      <c r="B11" s="8"/>
      <c r="C11" s="9"/>
      <c r="D11" s="9"/>
      <c r="E11" s="9"/>
      <c r="F11" s="8"/>
      <c r="G11" s="8"/>
      <c r="H11" s="8"/>
      <c r="I11" s="10"/>
      <c r="J11" s="10"/>
      <c r="K11" s="10"/>
      <c r="L11" s="6"/>
      <c r="M11" s="8"/>
    </row>
    <row r="12" spans="1:13" ht="22" customHeight="1" x14ac:dyDescent="0.2">
      <c r="A12" s="8"/>
      <c r="B12" s="55" t="s">
        <v>16</v>
      </c>
      <c r="C12" s="50" t="s">
        <v>2</v>
      </c>
      <c r="D12" s="51"/>
      <c r="E12" s="52"/>
      <c r="F12" s="50" t="s">
        <v>3</v>
      </c>
      <c r="G12" s="51"/>
      <c r="H12" s="52"/>
      <c r="I12" s="50" t="s">
        <v>4</v>
      </c>
      <c r="J12" s="51"/>
      <c r="K12" s="52"/>
      <c r="L12" s="42" t="s">
        <v>5</v>
      </c>
      <c r="M12" s="8"/>
    </row>
    <row r="13" spans="1:13" s="2" customFormat="1" ht="42" customHeight="1" x14ac:dyDescent="0.2">
      <c r="A13" s="24"/>
      <c r="B13" s="48"/>
      <c r="C13" s="36" t="s">
        <v>6</v>
      </c>
      <c r="D13" s="36" t="s">
        <v>7</v>
      </c>
      <c r="E13" s="36" t="s">
        <v>8</v>
      </c>
      <c r="F13" s="37" t="s">
        <v>9</v>
      </c>
      <c r="G13" s="37" t="s">
        <v>10</v>
      </c>
      <c r="H13" s="37" t="s">
        <v>11</v>
      </c>
      <c r="I13" s="38" t="s">
        <v>12</v>
      </c>
      <c r="J13" s="38" t="s">
        <v>13</v>
      </c>
      <c r="K13" s="38" t="s">
        <v>14</v>
      </c>
      <c r="L13" s="12" t="s">
        <v>15</v>
      </c>
      <c r="M13" s="24"/>
    </row>
    <row r="14" spans="1:13" ht="18" customHeight="1" x14ac:dyDescent="0.2">
      <c r="A14" s="8"/>
      <c r="B14" s="48"/>
      <c r="C14" s="25"/>
      <c r="D14" s="25"/>
      <c r="E14" s="25"/>
      <c r="F14" s="43"/>
      <c r="G14" s="13"/>
      <c r="H14" s="43">
        <f>Table13527[[#This Row],[UMFANG DES DEALS]]*Table13527[[#This Row],[WAHRSCHEINLICHKEIT EINES DEALS]]</f>
        <v>0</v>
      </c>
      <c r="I14" s="28"/>
      <c r="J14" s="14"/>
      <c r="K14" s="29"/>
      <c r="L14" s="30"/>
      <c r="M14" s="8"/>
    </row>
    <row r="15" spans="1:13" ht="18" customHeight="1" x14ac:dyDescent="0.2">
      <c r="A15" s="8"/>
      <c r="B15" s="48"/>
      <c r="C15" s="39"/>
      <c r="D15" s="39"/>
      <c r="E15" s="39"/>
      <c r="F15" s="44"/>
      <c r="G15" s="15"/>
      <c r="H15" s="44">
        <f>Table13527[[#This Row],[UMFANG DES DEALS]]*Table13527[[#This Row],[WAHRSCHEINLICHKEIT EINES DEALS]]</f>
        <v>0</v>
      </c>
      <c r="I15" s="39"/>
      <c r="J15" s="41"/>
      <c r="K15" s="40"/>
      <c r="L15" s="31"/>
      <c r="M15" s="8"/>
    </row>
    <row r="16" spans="1:13" ht="18" customHeight="1" x14ac:dyDescent="0.2">
      <c r="A16" s="8"/>
      <c r="B16" s="48"/>
      <c r="C16" s="25"/>
      <c r="D16" s="25"/>
      <c r="E16" s="25"/>
      <c r="F16" s="43"/>
      <c r="G16" s="13"/>
      <c r="H16" s="43">
        <f>Table13527[[#This Row],[UMFANG DES DEALS]]*Table13527[[#This Row],[WAHRSCHEINLICHKEIT EINES DEALS]]</f>
        <v>0</v>
      </c>
      <c r="I16" s="25"/>
      <c r="J16" s="14"/>
      <c r="K16" s="29"/>
      <c r="L16" s="30"/>
      <c r="M16" s="8"/>
    </row>
    <row r="17" spans="1:13" ht="18" customHeight="1" x14ac:dyDescent="0.2">
      <c r="A17" s="8"/>
      <c r="B17" s="48"/>
      <c r="C17" s="39"/>
      <c r="D17" s="39"/>
      <c r="E17" s="39"/>
      <c r="F17" s="44"/>
      <c r="G17" s="15"/>
      <c r="H17" s="44">
        <f>Table13527[[#This Row],[UMFANG DES DEALS]]*Table13527[[#This Row],[WAHRSCHEINLICHKEIT EINES DEALS]]</f>
        <v>0</v>
      </c>
      <c r="I17" s="39"/>
      <c r="J17" s="41"/>
      <c r="K17" s="40"/>
      <c r="L17" s="31"/>
      <c r="M17" s="8"/>
    </row>
    <row r="18" spans="1:13" ht="18" customHeight="1" x14ac:dyDescent="0.2">
      <c r="A18" s="8"/>
      <c r="B18" s="48"/>
      <c r="C18" s="25"/>
      <c r="D18" s="25"/>
      <c r="E18" s="25"/>
      <c r="F18" s="43"/>
      <c r="G18" s="13"/>
      <c r="H18" s="43">
        <f>Table13527[[#This Row],[UMFANG DES DEALS]]*Table13527[[#This Row],[WAHRSCHEINLICHKEIT EINES DEALS]]</f>
        <v>0</v>
      </c>
      <c r="I18" s="25"/>
      <c r="J18" s="14"/>
      <c r="K18" s="29"/>
      <c r="L18" s="30"/>
      <c r="M18" s="8"/>
    </row>
    <row r="19" spans="1:13" ht="18" customHeight="1" x14ac:dyDescent="0.2">
      <c r="A19" s="8"/>
      <c r="B19" s="48"/>
      <c r="C19" s="39"/>
      <c r="D19" s="39"/>
      <c r="E19" s="39"/>
      <c r="F19" s="44"/>
      <c r="G19" s="15"/>
      <c r="H19" s="44">
        <f>Table13527[[#This Row],[UMFANG DES DEALS]]*Table13527[[#This Row],[WAHRSCHEINLICHKEIT EINES DEALS]]</f>
        <v>0</v>
      </c>
      <c r="I19" s="39"/>
      <c r="J19" s="41"/>
      <c r="K19" s="40"/>
      <c r="L19" s="31"/>
      <c r="M19" s="8"/>
    </row>
    <row r="20" spans="1:13" ht="24" customHeight="1" x14ac:dyDescent="0.2">
      <c r="A20" s="8"/>
      <c r="B20" s="49"/>
      <c r="C20" s="27"/>
      <c r="D20" s="27"/>
      <c r="E20" s="27"/>
      <c r="F20" s="45">
        <f>SUM(F14:F19)</f>
        <v>0</v>
      </c>
      <c r="G20" s="16"/>
      <c r="H20" s="45">
        <f>SUM(H14:H19)</f>
        <v>0</v>
      </c>
      <c r="I20" s="27"/>
      <c r="J20" s="17"/>
      <c r="K20" s="32"/>
      <c r="L20" s="33"/>
      <c r="M20" s="8"/>
    </row>
    <row r="21" spans="1:13" ht="10" customHeight="1" x14ac:dyDescent="0.2">
      <c r="A21" s="8"/>
      <c r="B21" s="11"/>
      <c r="C21" s="9"/>
      <c r="D21" s="9"/>
      <c r="E21" s="9"/>
      <c r="F21" s="8"/>
      <c r="G21" s="8"/>
      <c r="H21" s="8"/>
      <c r="I21" s="10"/>
      <c r="J21" s="10"/>
      <c r="K21" s="10"/>
      <c r="L21" s="6"/>
      <c r="M21" s="8"/>
    </row>
    <row r="22" spans="1:13" ht="22" customHeight="1" x14ac:dyDescent="0.2">
      <c r="A22" s="8"/>
      <c r="B22" s="56" t="s">
        <v>17</v>
      </c>
      <c r="C22" s="50" t="s">
        <v>2</v>
      </c>
      <c r="D22" s="51"/>
      <c r="E22" s="52"/>
      <c r="F22" s="50" t="s">
        <v>3</v>
      </c>
      <c r="G22" s="51"/>
      <c r="H22" s="52"/>
      <c r="I22" s="50" t="s">
        <v>4</v>
      </c>
      <c r="J22" s="51"/>
      <c r="K22" s="52"/>
      <c r="L22" s="42" t="s">
        <v>5</v>
      </c>
      <c r="M22" s="8"/>
    </row>
    <row r="23" spans="1:13" s="2" customFormat="1" ht="42" customHeight="1" x14ac:dyDescent="0.2">
      <c r="A23" s="24"/>
      <c r="B23" s="48"/>
      <c r="C23" s="36" t="s">
        <v>6</v>
      </c>
      <c r="D23" s="36" t="s">
        <v>7</v>
      </c>
      <c r="E23" s="36" t="s">
        <v>8</v>
      </c>
      <c r="F23" s="37" t="s">
        <v>9</v>
      </c>
      <c r="G23" s="37" t="s">
        <v>10</v>
      </c>
      <c r="H23" s="37" t="s">
        <v>11</v>
      </c>
      <c r="I23" s="38" t="s">
        <v>12</v>
      </c>
      <c r="J23" s="38" t="s">
        <v>13</v>
      </c>
      <c r="K23" s="38" t="s">
        <v>14</v>
      </c>
      <c r="L23" s="12" t="s">
        <v>15</v>
      </c>
      <c r="M23" s="24"/>
    </row>
    <row r="24" spans="1:13" ht="18" customHeight="1" x14ac:dyDescent="0.2">
      <c r="A24" s="8"/>
      <c r="B24" s="48"/>
      <c r="C24" s="25"/>
      <c r="D24" s="25"/>
      <c r="E24" s="25"/>
      <c r="F24" s="43"/>
      <c r="G24" s="13"/>
      <c r="H24" s="43">
        <f>Table13538[[#This Row],[UMFANG DES DEALS]]*Table13538[[#This Row],[WAHRSCHEINLICHKEIT EINES DEALS]]</f>
        <v>0</v>
      </c>
      <c r="I24" s="28"/>
      <c r="J24" s="14"/>
      <c r="K24" s="29"/>
      <c r="L24" s="30"/>
      <c r="M24" s="8"/>
    </row>
    <row r="25" spans="1:13" ht="18" customHeight="1" x14ac:dyDescent="0.2">
      <c r="A25" s="8"/>
      <c r="B25" s="48"/>
      <c r="C25" s="39"/>
      <c r="D25" s="39"/>
      <c r="E25" s="39"/>
      <c r="F25" s="44"/>
      <c r="G25" s="15"/>
      <c r="H25" s="44">
        <f>Table13538[[#This Row],[UMFANG DES DEALS]]*Table13538[[#This Row],[WAHRSCHEINLICHKEIT EINES DEALS]]</f>
        <v>0</v>
      </c>
      <c r="I25" s="39"/>
      <c r="J25" s="41"/>
      <c r="K25" s="40"/>
      <c r="L25" s="31"/>
      <c r="M25" s="8"/>
    </row>
    <row r="26" spans="1:13" ht="18" customHeight="1" x14ac:dyDescent="0.2">
      <c r="A26" s="8"/>
      <c r="B26" s="48"/>
      <c r="C26" s="25"/>
      <c r="D26" s="25"/>
      <c r="E26" s="25"/>
      <c r="F26" s="43"/>
      <c r="G26" s="13"/>
      <c r="H26" s="43">
        <f>Table13538[[#This Row],[UMFANG DES DEALS]]*Table13538[[#This Row],[WAHRSCHEINLICHKEIT EINES DEALS]]</f>
        <v>0</v>
      </c>
      <c r="I26" s="25"/>
      <c r="J26" s="14"/>
      <c r="K26" s="29"/>
      <c r="L26" s="30"/>
      <c r="M26" s="8"/>
    </row>
    <row r="27" spans="1:13" ht="18" customHeight="1" x14ac:dyDescent="0.2">
      <c r="A27" s="8"/>
      <c r="B27" s="48"/>
      <c r="C27" s="39"/>
      <c r="D27" s="39"/>
      <c r="E27" s="39"/>
      <c r="F27" s="44"/>
      <c r="G27" s="15"/>
      <c r="H27" s="44">
        <f>Table13538[[#This Row],[UMFANG DES DEALS]]*Table13538[[#This Row],[WAHRSCHEINLICHKEIT EINES DEALS]]</f>
        <v>0</v>
      </c>
      <c r="I27" s="39"/>
      <c r="J27" s="41"/>
      <c r="K27" s="40"/>
      <c r="L27" s="31"/>
      <c r="M27" s="8"/>
    </row>
    <row r="28" spans="1:13" ht="18" customHeight="1" x14ac:dyDescent="0.2">
      <c r="A28" s="8"/>
      <c r="B28" s="48"/>
      <c r="C28" s="25"/>
      <c r="D28" s="25"/>
      <c r="E28" s="25"/>
      <c r="F28" s="43"/>
      <c r="G28" s="13"/>
      <c r="H28" s="43">
        <f>Table13538[[#This Row],[UMFANG DES DEALS]]*Table13538[[#This Row],[WAHRSCHEINLICHKEIT EINES DEALS]]</f>
        <v>0</v>
      </c>
      <c r="I28" s="25"/>
      <c r="J28" s="14"/>
      <c r="K28" s="29"/>
      <c r="L28" s="30"/>
      <c r="M28" s="8"/>
    </row>
    <row r="29" spans="1:13" ht="18" customHeight="1" x14ac:dyDescent="0.2">
      <c r="A29" s="8"/>
      <c r="B29" s="48"/>
      <c r="C29" s="39"/>
      <c r="D29" s="39"/>
      <c r="E29" s="39"/>
      <c r="F29" s="44"/>
      <c r="G29" s="15"/>
      <c r="H29" s="44">
        <f>Table13538[[#This Row],[UMFANG DES DEALS]]*Table13538[[#This Row],[WAHRSCHEINLICHKEIT EINES DEALS]]</f>
        <v>0</v>
      </c>
      <c r="I29" s="39"/>
      <c r="J29" s="41"/>
      <c r="K29" s="40"/>
      <c r="L29" s="31"/>
      <c r="M29" s="8"/>
    </row>
    <row r="30" spans="1:13" ht="24" customHeight="1" x14ac:dyDescent="0.2">
      <c r="A30" s="8"/>
      <c r="B30" s="49"/>
      <c r="C30" s="27"/>
      <c r="D30" s="27"/>
      <c r="E30" s="27"/>
      <c r="F30" s="45">
        <f>SUM(F24:F29)</f>
        <v>0</v>
      </c>
      <c r="G30" s="16"/>
      <c r="H30" s="45">
        <f>SUM(H24:H29)</f>
        <v>0</v>
      </c>
      <c r="I30" s="27"/>
      <c r="J30" s="17"/>
      <c r="K30" s="32"/>
      <c r="L30" s="33"/>
      <c r="M30" s="8"/>
    </row>
    <row r="31" spans="1:13" ht="10" customHeight="1" x14ac:dyDescent="0.2">
      <c r="A31" s="8"/>
      <c r="B31" s="8"/>
      <c r="C31" s="9"/>
      <c r="D31" s="9"/>
      <c r="E31" s="9"/>
      <c r="F31" s="8"/>
      <c r="G31" s="8"/>
      <c r="H31" s="8"/>
      <c r="I31" s="10"/>
      <c r="J31" s="10"/>
      <c r="K31" s="10"/>
      <c r="L31" s="6"/>
      <c r="M31" s="8"/>
    </row>
    <row r="32" spans="1:13" ht="22" customHeight="1" x14ac:dyDescent="0.2">
      <c r="A32" s="8"/>
      <c r="B32" s="47" t="s">
        <v>18</v>
      </c>
      <c r="C32" s="50" t="s">
        <v>2</v>
      </c>
      <c r="D32" s="51"/>
      <c r="E32" s="52"/>
      <c r="F32" s="50" t="s">
        <v>3</v>
      </c>
      <c r="G32" s="51"/>
      <c r="H32" s="52"/>
      <c r="I32" s="50" t="s">
        <v>4</v>
      </c>
      <c r="J32" s="51"/>
      <c r="K32" s="52"/>
      <c r="L32" s="42" t="s">
        <v>5</v>
      </c>
      <c r="M32" s="8"/>
    </row>
    <row r="33" spans="1:13" s="2" customFormat="1" ht="42" customHeight="1" x14ac:dyDescent="0.2">
      <c r="A33" s="24"/>
      <c r="B33" s="48"/>
      <c r="C33" s="36" t="s">
        <v>6</v>
      </c>
      <c r="D33" s="36" t="s">
        <v>7</v>
      </c>
      <c r="E33" s="36" t="s">
        <v>8</v>
      </c>
      <c r="F33" s="37" t="s">
        <v>9</v>
      </c>
      <c r="G33" s="37" t="s">
        <v>10</v>
      </c>
      <c r="H33" s="37" t="s">
        <v>11</v>
      </c>
      <c r="I33" s="38" t="s">
        <v>12</v>
      </c>
      <c r="J33" s="38" t="s">
        <v>13</v>
      </c>
      <c r="K33" s="38" t="s">
        <v>14</v>
      </c>
      <c r="L33" s="12" t="s">
        <v>15</v>
      </c>
      <c r="M33" s="24"/>
    </row>
    <row r="34" spans="1:13" ht="18" customHeight="1" x14ac:dyDescent="0.2">
      <c r="A34" s="8"/>
      <c r="B34" s="48"/>
      <c r="C34" s="25"/>
      <c r="D34" s="25"/>
      <c r="E34" s="25"/>
      <c r="F34" s="43"/>
      <c r="G34" s="13"/>
      <c r="H34" s="43">
        <f>Table13549[[#This Row],[UMFANG DES DEALS]]*Table13549[[#This Row],[WAHRSCHEINLICHKEIT EINES DEALS]]</f>
        <v>0</v>
      </c>
      <c r="I34" s="28"/>
      <c r="J34" s="14"/>
      <c r="K34" s="29"/>
      <c r="L34" s="30"/>
      <c r="M34" s="8"/>
    </row>
    <row r="35" spans="1:13" ht="18" customHeight="1" x14ac:dyDescent="0.2">
      <c r="A35" s="8"/>
      <c r="B35" s="48"/>
      <c r="C35" s="26"/>
      <c r="D35" s="26"/>
      <c r="E35" s="26"/>
      <c r="F35" s="44"/>
      <c r="G35" s="15"/>
      <c r="H35" s="44">
        <f>Table13549[[#This Row],[UMFANG DES DEALS]]*Table13549[[#This Row],[WAHRSCHEINLICHKEIT EINES DEALS]]</f>
        <v>0</v>
      </c>
      <c r="I35" s="39"/>
      <c r="J35" s="41"/>
      <c r="K35" s="40"/>
      <c r="L35" s="31"/>
      <c r="M35" s="8"/>
    </row>
    <row r="36" spans="1:13" ht="18" customHeight="1" x14ac:dyDescent="0.2">
      <c r="A36" s="8"/>
      <c r="B36" s="48"/>
      <c r="C36" s="25"/>
      <c r="D36" s="25"/>
      <c r="E36" s="25"/>
      <c r="F36" s="43"/>
      <c r="G36" s="13"/>
      <c r="H36" s="43">
        <f>Table13549[[#This Row],[UMFANG DES DEALS]]*Table13549[[#This Row],[WAHRSCHEINLICHKEIT EINES DEALS]]</f>
        <v>0</v>
      </c>
      <c r="I36" s="25"/>
      <c r="J36" s="14"/>
      <c r="K36" s="29"/>
      <c r="L36" s="30"/>
      <c r="M36" s="8"/>
    </row>
    <row r="37" spans="1:13" ht="18" customHeight="1" x14ac:dyDescent="0.2">
      <c r="A37" s="8"/>
      <c r="B37" s="48"/>
      <c r="C37" s="26"/>
      <c r="D37" s="26"/>
      <c r="E37" s="26"/>
      <c r="F37" s="44"/>
      <c r="G37" s="15"/>
      <c r="H37" s="44">
        <f>Table13549[[#This Row],[UMFANG DES DEALS]]*Table13549[[#This Row],[WAHRSCHEINLICHKEIT EINES DEALS]]</f>
        <v>0</v>
      </c>
      <c r="I37" s="39"/>
      <c r="J37" s="41"/>
      <c r="K37" s="40"/>
      <c r="L37" s="31"/>
      <c r="M37" s="8"/>
    </row>
    <row r="38" spans="1:13" ht="18" customHeight="1" x14ac:dyDescent="0.2">
      <c r="A38" s="8"/>
      <c r="B38" s="48"/>
      <c r="C38" s="25"/>
      <c r="D38" s="25"/>
      <c r="E38" s="25"/>
      <c r="F38" s="43"/>
      <c r="G38" s="13"/>
      <c r="H38" s="43">
        <f>Table13549[[#This Row],[UMFANG DES DEALS]]*Table13549[[#This Row],[WAHRSCHEINLICHKEIT EINES DEALS]]</f>
        <v>0</v>
      </c>
      <c r="I38" s="25"/>
      <c r="J38" s="14"/>
      <c r="K38" s="29"/>
      <c r="L38" s="30"/>
      <c r="M38" s="8"/>
    </row>
    <row r="39" spans="1:13" ht="18" customHeight="1" x14ac:dyDescent="0.2">
      <c r="A39" s="8"/>
      <c r="B39" s="48"/>
      <c r="C39" s="26"/>
      <c r="D39" s="26"/>
      <c r="E39" s="26"/>
      <c r="F39" s="44"/>
      <c r="G39" s="15"/>
      <c r="H39" s="44">
        <f>Table13549[[#This Row],[UMFANG DES DEALS]]*Table13549[[#This Row],[WAHRSCHEINLICHKEIT EINES DEALS]]</f>
        <v>0</v>
      </c>
      <c r="I39" s="39"/>
      <c r="J39" s="41"/>
      <c r="K39" s="40"/>
      <c r="L39" s="31"/>
      <c r="M39" s="8"/>
    </row>
    <row r="40" spans="1:13" ht="24" customHeight="1" x14ac:dyDescent="0.2">
      <c r="A40" s="8"/>
      <c r="B40" s="49"/>
      <c r="C40" s="27"/>
      <c r="D40" s="27"/>
      <c r="E40" s="27"/>
      <c r="F40" s="45">
        <f>SUM(F34:F39)</f>
        <v>0</v>
      </c>
      <c r="G40" s="16"/>
      <c r="H40" s="45">
        <f>SUM(H34:H39)</f>
        <v>0</v>
      </c>
      <c r="I40" s="27"/>
      <c r="J40" s="17"/>
      <c r="K40" s="32"/>
      <c r="L40" s="33"/>
      <c r="M40" s="8"/>
    </row>
    <row r="41" spans="1:13" ht="10" customHeight="1" x14ac:dyDescent="0.2">
      <c r="A41" s="8"/>
      <c r="B41" s="8"/>
      <c r="C41" s="9"/>
      <c r="D41" s="9"/>
      <c r="E41" s="9"/>
      <c r="F41" s="8"/>
      <c r="G41" s="8"/>
      <c r="H41" s="8"/>
      <c r="I41" s="10"/>
      <c r="J41" s="10"/>
      <c r="K41" s="10"/>
      <c r="L41" s="6"/>
      <c r="M41" s="8"/>
    </row>
    <row r="42" spans="1:13" s="11" customFormat="1" ht="24" customHeight="1" x14ac:dyDescent="0.2">
      <c r="B42" s="50" t="s">
        <v>19</v>
      </c>
      <c r="C42" s="51"/>
      <c r="D42" s="52"/>
      <c r="E42" s="18"/>
      <c r="F42" s="46">
        <f>SUM(F10,F20,F30,F40)</f>
        <v>0</v>
      </c>
      <c r="G42" s="19"/>
      <c r="H42" s="46">
        <f>SUM(H10,H20,H30,H40)</f>
        <v>0</v>
      </c>
      <c r="I42" s="20"/>
      <c r="J42" s="20"/>
      <c r="K42" s="20"/>
      <c r="L42" s="21"/>
    </row>
    <row r="43" spans="1:13" x14ac:dyDescent="0.2">
      <c r="A43" s="8"/>
      <c r="B43" s="8"/>
      <c r="C43" s="9"/>
      <c r="D43" s="9"/>
      <c r="E43" s="9"/>
      <c r="F43" s="8"/>
      <c r="G43" s="8"/>
      <c r="H43" s="8"/>
      <c r="I43" s="10"/>
      <c r="J43" s="10"/>
      <c r="K43" s="10"/>
      <c r="L43" s="6"/>
      <c r="M43" s="8"/>
    </row>
    <row r="44" spans="1:13" x14ac:dyDescent="0.2">
      <c r="A44" s="8"/>
      <c r="B44" s="8"/>
      <c r="C44" s="9"/>
      <c r="D44" s="9"/>
      <c r="E44" s="9"/>
      <c r="F44" s="8"/>
      <c r="G44" s="8"/>
      <c r="H44" s="8"/>
      <c r="I44" s="10"/>
      <c r="J44" s="10"/>
      <c r="K44" s="10"/>
      <c r="L44" s="6"/>
      <c r="M44" s="8"/>
    </row>
  </sheetData>
  <mergeCells count="17">
    <mergeCell ref="B42:D42"/>
    <mergeCell ref="B22:B30"/>
    <mergeCell ref="C22:E22"/>
    <mergeCell ref="F22:H22"/>
    <mergeCell ref="I22:K22"/>
    <mergeCell ref="B32:B40"/>
    <mergeCell ref="C32:E32"/>
    <mergeCell ref="F32:H32"/>
    <mergeCell ref="I32:K32"/>
    <mergeCell ref="B2:B10"/>
    <mergeCell ref="C2:E2"/>
    <mergeCell ref="F2:H2"/>
    <mergeCell ref="I2:K2"/>
    <mergeCell ref="B12:B20"/>
    <mergeCell ref="C12:E12"/>
    <mergeCell ref="F12:H12"/>
    <mergeCell ref="I12:K12"/>
  </mergeCells>
  <pageMargins left="0.3" right="0.3" top="0.3" bottom="0.3" header="0" footer="0"/>
  <pageSetup scale="54" orientation="landscape" horizontalDpi="0" verticalDpi="0"/>
  <tableParts count="4">
    <tablePart r:id="rId1"/>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B1:B2"/>
  <sheetViews>
    <sheetView showGridLines="0" workbookViewId="0">
      <selection activeCell="W47" sqref="W47"/>
    </sheetView>
  </sheetViews>
  <sheetFormatPr baseColWidth="10" defaultColWidth="10.83203125" defaultRowHeight="15" x14ac:dyDescent="0.2"/>
  <cols>
    <col min="1" max="1" width="3.33203125" style="34" customWidth="1"/>
    <col min="2" max="2" width="88.33203125" style="34" customWidth="1"/>
    <col min="3" max="3" width="10.83203125" style="34" customWidth="1"/>
    <col min="4" max="16384" width="10.83203125" style="34"/>
  </cols>
  <sheetData>
    <row r="1" spans="2:2" ht="20" customHeight="1" x14ac:dyDescent="0.2"/>
    <row r="2" spans="2:2" ht="105" customHeight="1" x14ac:dyDescent="0.2">
      <c r="B2" s="35" t="s">
        <v>21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Vertriebspipeline</vt:lpstr>
      <vt:lpstr>Vertriebspipeline BLANK</vt:lpstr>
      <vt:lpstr>- Haftungsausschluss -</vt:lpstr>
      <vt:lpstr>Vertriebspipeline!Print_Area</vt:lpstr>
      <vt:lpstr>'Vertriebspipeline BLANK'!Print_Area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Thomas Blosel</cp:lastModifiedBy>
  <dcterms:created xsi:type="dcterms:W3CDTF">2016-02-25T02:48:22Z</dcterms:created>
  <dcterms:modified xsi:type="dcterms:W3CDTF">2021-05-07T18:15:53Z</dcterms:modified>
</cp:coreProperties>
</file>