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Roadmap Templates/"/>
    </mc:Choice>
  </mc:AlternateContent>
  <xr:revisionPtr revIDLastSave="0" documentId="8_{9E55F47F-126C-4186-A7F9-B7BA86C58BD1}" xr6:coauthVersionLast="47" xr6:coauthVersionMax="47" xr10:uidLastSave="{00000000-0000-0000-0000-000000000000}"/>
  <bookViews>
    <workbookView xWindow="-110" yWindow="-110" windowWidth="38620" windowHeight="21220" tabRatio="500" xr2:uid="{00000000-000D-0000-FFFF-FFFF00000000}"/>
  </bookViews>
  <sheets>
    <sheet name="Project Management Roadmap" sheetId="1" r:id="rId1"/>
    <sheet name="BLANK - Project Mgmt Roadmap" sheetId="9"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Roadmap'!$B$2:$H$36</definedName>
    <definedName name="_xlnm.Print_Area" localSheetId="0">'Project Management Roadmap'!$B$3:$H$37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5" i="9" l="1"/>
  <c r="C34" i="9"/>
  <c r="C33" i="9"/>
  <c r="C32" i="9"/>
  <c r="C27" i="9"/>
  <c r="G26" i="9"/>
  <c r="C26" i="9"/>
  <c r="C25" i="9"/>
  <c r="E21" i="9"/>
  <c r="E20" i="9"/>
  <c r="E19" i="9"/>
  <c r="E18" i="9"/>
  <c r="E17" i="9"/>
  <c r="E16" i="9"/>
  <c r="E15" i="9"/>
  <c r="E14" i="9"/>
  <c r="E13" i="9"/>
  <c r="E12" i="9"/>
  <c r="E11" i="9"/>
  <c r="C28" i="1"/>
  <c r="C27" i="1"/>
  <c r="C26" i="1"/>
  <c r="G27" i="1"/>
  <c r="C28" i="9" l="1"/>
  <c r="D25" i="9" s="1"/>
  <c r="C36" i="9"/>
  <c r="D33" i="9" s="1"/>
  <c r="C36" i="1"/>
  <c r="C35" i="1"/>
  <c r="C34" i="1"/>
  <c r="C33" i="1"/>
  <c r="D27" i="9" l="1"/>
  <c r="D26" i="9"/>
  <c r="D34" i="9"/>
  <c r="D32" i="9"/>
  <c r="D35" i="9"/>
  <c r="C37" i="1"/>
  <c r="D34" i="1" s="1"/>
  <c r="C29" i="1"/>
  <c r="D27" i="1" s="1"/>
  <c r="D28" i="9" l="1"/>
  <c r="D36" i="9"/>
  <c r="D26" i="1"/>
  <c r="D28" i="1"/>
  <c r="D33" i="1"/>
  <c r="D36" i="1"/>
  <c r="D35" i="1"/>
  <c r="E12" i="1"/>
  <c r="D37" i="1" l="1"/>
  <c r="D29" i="1"/>
  <c r="E13" i="1"/>
  <c r="E14" i="1"/>
  <c r="E15" i="1"/>
  <c r="E16" i="1"/>
  <c r="E17" i="1"/>
  <c r="E18" i="1"/>
  <c r="E19" i="1"/>
  <c r="E20" i="1"/>
  <c r="E21" i="1"/>
  <c r="E22" i="1"/>
</calcChain>
</file>

<file path=xl/sharedStrings.xml><?xml version="1.0" encoding="utf-8"?>
<sst xmlns="http://schemas.openxmlformats.org/spreadsheetml/2006/main" count="145" uniqueCount="50">
  <si>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</si>
  <si>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</si>
  <si>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</si>
  <si>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</si>
  <si>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</si>
  <si>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</si>
  <si>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Medium</t>
  </si>
  <si>
    <t>Low</t>
  </si>
  <si>
    <t xml:space="preserve">Change Requests </t>
  </si>
  <si>
    <t>Actions</t>
  </si>
  <si>
    <t>Decisions</t>
  </si>
  <si>
    <t>% COMPLETE</t>
  </si>
  <si>
    <t>DATE</t>
  </si>
  <si>
    <t>00/00/00</t>
  </si>
  <si>
    <t>DASHBOARD DATA</t>
  </si>
  <si>
    <t>COUNT</t>
  </si>
  <si>
    <t>%</t>
  </si>
  <si>
    <t>END 
DATE</t>
  </si>
  <si>
    <r>
      <t>DURATION</t>
    </r>
    <r>
      <rPr>
        <sz val="9"/>
        <color theme="0"/>
        <rFont val="Century Gothic"/>
        <family val="1"/>
      </rPr>
      <t xml:space="preserve"> 
in days</t>
    </r>
  </si>
  <si>
    <t>START 
DATE</t>
  </si>
  <si>
    <t>TOTAL</t>
  </si>
  <si>
    <t>BUDGET</t>
  </si>
  <si>
    <t>PENDING ITEMS</t>
  </si>
  <si>
    <t>ON TRACK</t>
  </si>
  <si>
    <t>CAMPAIGN NAME</t>
  </si>
  <si>
    <t>PROJECT MANAGEMENT ROADMAP TEMPLATE</t>
  </si>
  <si>
    <t>WORKSTREAM 1</t>
  </si>
  <si>
    <t>W1 Task 1</t>
  </si>
  <si>
    <t>W1 Task 2</t>
  </si>
  <si>
    <t>W1 Task 3</t>
  </si>
  <si>
    <t>W1 Task 4</t>
  </si>
  <si>
    <t>WORKSTREAM 2</t>
  </si>
  <si>
    <t>W2 Task 1</t>
  </si>
  <si>
    <t>W2 Task 2</t>
  </si>
  <si>
    <t>W2 Task 3</t>
  </si>
  <si>
    <t>WORKSTREAM 3</t>
  </si>
  <si>
    <t>WORKSTREAM 4</t>
  </si>
  <si>
    <t>WORKSTREAM TIMELINE</t>
  </si>
  <si>
    <t>USED</t>
  </si>
  <si>
    <t>REMAINING</t>
  </si>
  <si>
    <t>PROJECTED</t>
  </si>
  <si>
    <t>On Schedule</t>
  </si>
  <si>
    <t>Needs Attention</t>
  </si>
  <si>
    <t>Delayed</t>
  </si>
  <si>
    <t>ROADMAP DATA</t>
  </si>
  <si>
    <t xml:space="preserve">Enter ROADMAP DATA in the tables beginning at row 8.  Dashboard graphics will automatically populate.  </t>
  </si>
  <si>
    <t>STATUS %</t>
  </si>
  <si>
    <t>PRIORITY %</t>
  </si>
  <si>
    <t>WORKSTREAMS</t>
  </si>
  <si>
    <t>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</si>
</sst>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0"/>
      <color theme="1" tint="0.34998626667073579"/>
      <name val="Century Gothic"/>
      <family val="1"/>
    </font>
    <font>
      <b/>
      <sz val="12"/>
      <color theme="1"/>
      <name val="Century Gothic"/>
      <family val="1"/>
    </font>
    <font>
      <sz val="18"/>
      <color theme="1" tint="0.34998626667073579"/>
      <name val="Century Gothic"/>
      <family val="1"/>
    </font>
    <font>
      <b/>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0" borderId="3"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5"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Alignment="1">
      <alignment horizontal="left" vertical="center" indent="1"/>
    </xf>
    <xf numFmtId="0" fontId="16" fillId="2" borderId="0" xfId="0" applyFont="1" applyFill="1" applyAlignment="1">
      <alignment vertical="center"/>
    </xf>
    <xf numFmtId="0" fontId="7" fillId="0" borderId="0" xfId="5"/>
    <xf numFmtId="165" fontId="17" fillId="2" borderId="3" xfId="0" applyNumberFormat="1" applyFont="1" applyFill="1" applyBorder="1" applyAlignment="1">
      <alignment horizontal="center" vertical="center" wrapText="1"/>
    </xf>
    <xf numFmtId="9" fontId="17" fillId="2" borderId="3" xfId="6" applyFont="1" applyFill="1" applyBorder="1" applyAlignment="1">
      <alignment horizontal="center" vertical="center" wrapText="1"/>
    </xf>
    <xf numFmtId="0" fontId="18" fillId="2" borderId="0" xfId="0" applyFont="1" applyFill="1" applyBorder="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4" fillId="0" borderId="0" xfId="0" applyFont="1" applyBorder="1" applyAlignment="1">
      <alignment horizontal="left" vertical="center" wrapText="1" indent="1"/>
    </xf>
    <xf numFmtId="0" fontId="4" fillId="0" borderId="0" xfId="0" applyFont="1" applyBorder="1" applyAlignment="1">
      <alignment horizontal="left" vertical="center" wrapTex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5" fillId="15" borderId="3" xfId="0" applyFont="1" applyFill="1" applyBorder="1" applyAlignment="1">
      <alignment horizontal="left" vertical="center" wrapText="1" indent="1" readingOrder="1"/>
    </xf>
    <xf numFmtId="0" fontId="17" fillId="16" borderId="3" xfId="0" applyFont="1" applyFill="1" applyBorder="1" applyAlignment="1">
      <alignment horizontal="center" vertical="center" wrapText="1"/>
    </xf>
    <xf numFmtId="0" fontId="17" fillId="2" borderId="4" xfId="0" applyFont="1" applyFill="1" applyBorder="1" applyAlignment="1">
      <alignment horizontal="left" vertical="center" indent="1"/>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s>
  <tableStyles count="0" defaultTableStyle="TableStyleMedium9" defaultPivotStyle="PivotStyleMedium4"/>
  <colors>
    <mruColors>
      <color rgb="FF9BFFD9"/>
      <color rgb="FFD2D2D2"/>
      <color rgb="FFB9C7E4"/>
      <color rgb="FF00BD32"/>
      <color rgb="FFDAE2AE"/>
      <color rgb="FFFFAFAE"/>
      <color rgb="FF81D6F0"/>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Management Roadmap'!$C$11</c:f>
              <c:strCache>
                <c:ptCount val="1"/>
                <c:pt idx="0">
                  <c:v>START 
DATE</c:v>
                </c:pt>
              </c:strCache>
            </c:strRef>
          </c:tx>
          <c:spPr>
            <a:noFill/>
            <a:ln>
              <a:noFill/>
            </a:ln>
            <a:effectLst/>
          </c:spPr>
          <c:invertIfNegative val="0"/>
          <c:cat>
            <c:strRef>
              <c:f>'Project Management Roadmap'!$B$12:$B$22</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'Project Management Roadmap'!$C$12:$C$22</c:f>
              <c:numCache>
                <c:formatCode>mm/dd</c:formatCode>
                <c:ptCount val="11"/>
                <c:pt idx="0">
                  <c:v>45293</c:v>
                </c:pt>
                <c:pt idx="1">
                  <c:v>45295</c:v>
                </c:pt>
                <c:pt idx="2">
                  <c:v>45298</c:v>
                </c:pt>
                <c:pt idx="3">
                  <c:v>45301</c:v>
                </c:pt>
                <c:pt idx="4">
                  <c:v>45304</c:v>
                </c:pt>
                <c:pt idx="5">
                  <c:v>45307</c:v>
                </c:pt>
                <c:pt idx="6">
                  <c:v>45310</c:v>
                </c:pt>
                <c:pt idx="7">
                  <c:v>45313</c:v>
                </c:pt>
                <c:pt idx="8">
                  <c:v>45316</c:v>
                </c:pt>
                <c:pt idx="9">
                  <c:v>45319</c:v>
                </c:pt>
                <c:pt idx="10">
                  <c:v>45322</c:v>
                </c:pt>
              </c:numCache>
            </c:numRef>
          </c:val>
          <c:extLst>
            <c:ext xmlns:c16="http://schemas.microsoft.com/office/drawing/2014/chart" uri="{C3380CC4-5D6E-409C-BE32-E72D297353CC}">
              <c16:uniqueId val="{00000000-5C3D-A44D-94B3-9A6869E3CD9F}"/>
            </c:ext>
          </c:extLst>
        </c:ser>
        <c:ser>
          <c:idx val="1"/>
          <c:order val="1"/>
          <c:tx>
            <c:strRef>
              <c:f>'Project Management Roadmap'!$E$11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Management Roadmap'!$B$12:$B$22</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'Project Management Roadmap'!$E$12:$E$22</c:f>
              <c:numCache>
                <c:formatCode>0</c:formatCode>
                <c:ptCount val="11"/>
                <c:pt idx="0">
                  <c:v>18</c:v>
                </c:pt>
                <c:pt idx="1">
                  <c:v>7</c:v>
                </c:pt>
                <c:pt idx="2">
                  <c:v>4</c:v>
                </c:pt>
                <c:pt idx="3">
                  <c:v>5</c:v>
                </c:pt>
                <c:pt idx="4">
                  <c:v>7</c:v>
                </c:pt>
                <c:pt idx="5">
                  <c:v>20</c:v>
                </c:pt>
                <c:pt idx="6">
                  <c:v>13</c:v>
                </c:pt>
                <c:pt idx="7">
                  <c:v>12</c:v>
                </c:pt>
                <c:pt idx="8">
                  <c:v>11</c:v>
                </c:pt>
                <c:pt idx="9">
                  <c:v>5</c:v>
                </c:pt>
                <c:pt idx="10">
                  <c:v>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998-3C4F-AC16-42FD440FF587}"/>
              </c:ext>
            </c:extLst>
          </c:dPt>
          <c:dPt>
            <c:idx val="1"/>
            <c:bubble3D val="0"/>
            <c:spPr>
              <a:solidFill>
                <a:schemeClr val="accent4">
                  <a:lumMod val="60000"/>
                  <a:lumOff val="40000"/>
                </a:schemeClr>
              </a:solidFill>
            </c:spPr>
            <c:extLst>
              <c:ext xmlns:c16="http://schemas.microsoft.com/office/drawing/2014/chart" uri="{C3380CC4-5D6E-409C-BE32-E72D297353CC}">
                <c16:uniqueId val="{00000003-6998-3C4F-AC16-42FD440FF587}"/>
              </c:ext>
            </c:extLst>
          </c:dPt>
          <c:dPt>
            <c:idx val="2"/>
            <c:bubble3D val="0"/>
            <c:spPr>
              <a:solidFill>
                <a:srgbClr val="92D050"/>
              </a:solidFill>
            </c:spPr>
            <c:extLst>
              <c:ext xmlns:c16="http://schemas.microsoft.com/office/drawing/2014/chart" uri="{C3380CC4-5D6E-409C-BE32-E72D297353CC}">
                <c16:uniqueId val="{00000005-6998-3C4F-AC16-42FD440FF587}"/>
              </c:ext>
            </c:extLst>
          </c:dPt>
          <c:dPt>
            <c:idx val="3"/>
            <c:bubble3D val="0"/>
            <c:spPr>
              <a:solidFill>
                <a:schemeClr val="accent4"/>
              </a:solidFill>
            </c:spPr>
            <c:extLst>
              <c:ext xmlns:c16="http://schemas.microsoft.com/office/drawing/2014/chart" uri="{C3380CC4-5D6E-409C-BE32-E72D297353CC}">
                <c16:uniqueId val="{00000007-6998-3C4F-AC16-42FD440FF587}"/>
              </c:ext>
            </c:extLst>
          </c:dPt>
          <c:dPt>
            <c:idx val="4"/>
            <c:bubble3D val="0"/>
            <c:spPr>
              <a:solidFill>
                <a:srgbClr val="D2D2D2"/>
              </a:solidFill>
            </c:spPr>
            <c:extLst>
              <c:ext xmlns:c16="http://schemas.microsoft.com/office/drawing/2014/chart" uri="{C3380CC4-5D6E-409C-BE32-E72D297353CC}">
                <c16:uniqueId val="{00000009-6998-3C4F-AC16-42FD440FF58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Roadmap'!$B$32:$B$35</c:f>
              <c:strCache>
                <c:ptCount val="3"/>
                <c:pt idx="0">
                  <c:v>High</c:v>
                </c:pt>
                <c:pt idx="1">
                  <c:v>Medium</c:v>
                </c:pt>
                <c:pt idx="2">
                  <c:v>Low</c:v>
                </c:pt>
              </c:strCache>
            </c:strRef>
          </c:cat>
          <c:val>
            <c:numRef>
              <c:f>'BLANK - Project Mgmt Roadmap'!$C$32:$C$35</c:f>
              <c:numCache>
                <c:formatCode>0</c:formatCode>
                <c:ptCount val="4"/>
                <c:pt idx="0">
                  <c:v>0</c:v>
                </c:pt>
                <c:pt idx="1">
                  <c:v>0</c:v>
                </c:pt>
                <c:pt idx="2">
                  <c:v>0</c:v>
                </c:pt>
                <c:pt idx="3">
                  <c:v>0</c:v>
                </c:pt>
              </c:numCache>
            </c:numRef>
          </c:val>
          <c:extLst>
            <c:ext xmlns:c16="http://schemas.microsoft.com/office/drawing/2014/chart" uri="{C3380CC4-5D6E-409C-BE32-E72D297353CC}">
              <c16:uniqueId val="{0000000A-6998-3C4F-AC16-42FD440FF587}"/>
            </c:ext>
          </c:extLst>
        </c:ser>
        <c:ser>
          <c:idx val="0"/>
          <c:order val="1"/>
          <c:dPt>
            <c:idx val="0"/>
            <c:bubble3D val="0"/>
            <c:spPr>
              <a:solidFill>
                <a:srgbClr val="81D6F0"/>
              </a:solidFill>
            </c:spPr>
            <c:extLst>
              <c:ext xmlns:c16="http://schemas.microsoft.com/office/drawing/2014/chart" uri="{C3380CC4-5D6E-409C-BE32-E72D297353CC}">
                <c16:uniqueId val="{0000000C-6998-3C4F-AC16-42FD440FF587}"/>
              </c:ext>
            </c:extLst>
          </c:dPt>
          <c:dPt>
            <c:idx val="1"/>
            <c:bubble3D val="0"/>
            <c:spPr>
              <a:solidFill>
                <a:srgbClr val="92D050"/>
              </a:solidFill>
            </c:spPr>
            <c:extLst>
              <c:ext xmlns:c16="http://schemas.microsoft.com/office/drawing/2014/chart" uri="{C3380CC4-5D6E-409C-BE32-E72D297353CC}">
                <c16:uniqueId val="{0000000E-6998-3C4F-AC16-42FD440FF587}"/>
              </c:ext>
            </c:extLst>
          </c:dPt>
          <c:dPt>
            <c:idx val="2"/>
            <c:bubble3D val="0"/>
            <c:spPr>
              <a:solidFill>
                <a:srgbClr val="00BD32"/>
              </a:solidFill>
            </c:spPr>
            <c:extLst>
              <c:ext xmlns:c16="http://schemas.microsoft.com/office/drawing/2014/chart" uri="{C3380CC4-5D6E-409C-BE32-E72D297353CC}">
                <c16:uniqueId val="{00000010-6998-3C4F-AC16-42FD440FF587}"/>
              </c:ext>
            </c:extLst>
          </c:dPt>
          <c:dPt>
            <c:idx val="3"/>
            <c:bubble3D val="0"/>
            <c:spPr>
              <a:solidFill>
                <a:schemeClr val="accent4"/>
              </a:solidFill>
            </c:spPr>
            <c:extLst>
              <c:ext xmlns:c16="http://schemas.microsoft.com/office/drawing/2014/chart" uri="{C3380CC4-5D6E-409C-BE32-E72D297353CC}">
                <c16:uniqueId val="{00000012-6998-3C4F-AC16-42FD440FF587}"/>
              </c:ext>
            </c:extLst>
          </c:dPt>
          <c:dPt>
            <c:idx val="4"/>
            <c:bubble3D val="0"/>
            <c:spPr>
              <a:solidFill>
                <a:srgbClr val="D2D2D2"/>
              </a:solidFill>
            </c:spPr>
            <c:extLst>
              <c:ext xmlns:c16="http://schemas.microsoft.com/office/drawing/2014/chart" uri="{C3380CC4-5D6E-409C-BE32-E72D297353CC}">
                <c16:uniqueId val="{00000014-6998-3C4F-AC16-42FD440FF58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Roadmap'!$B$32:$B$35</c:f>
              <c:strCache>
                <c:ptCount val="3"/>
                <c:pt idx="0">
                  <c:v>High</c:v>
                </c:pt>
                <c:pt idx="1">
                  <c:v>Medium</c:v>
                </c:pt>
                <c:pt idx="2">
                  <c:v>Low</c:v>
                </c:pt>
              </c:strCache>
            </c:strRef>
          </c:cat>
          <c:val>
            <c:numRef>
              <c:f>'BLANK - Project Mgmt Roadmap'!$C$32:$C$35</c:f>
              <c:numCache>
                <c:formatCode>0</c:formatCode>
                <c:ptCount val="4"/>
                <c:pt idx="0">
                  <c:v>0</c:v>
                </c:pt>
                <c:pt idx="1">
                  <c:v>0</c:v>
                </c:pt>
                <c:pt idx="2">
                  <c:v>0</c:v>
                </c:pt>
                <c:pt idx="3">
                  <c:v>0</c:v>
                </c:pt>
              </c:numCache>
            </c:numRef>
          </c:val>
          <c:extLst>
            <c:ext xmlns:c16="http://schemas.microsoft.com/office/drawing/2014/chart" uri="{C3380CC4-5D6E-409C-BE32-E72D297353CC}">
              <c16:uniqueId val="{00000015-6998-3C4F-AC16-42FD440FF58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17-7C70-0047-867B-298EBAFAC2FD}"/>
              </c:ext>
            </c:extLst>
          </c:dPt>
          <c:dPt>
            <c:idx val="1"/>
            <c:bubble3D val="0"/>
            <c:spPr>
              <a:solidFill>
                <a:srgbClr val="FFC000"/>
              </a:solidFill>
            </c:spPr>
            <c:extLst>
              <c:ext xmlns:c16="http://schemas.microsoft.com/office/drawing/2014/chart" uri="{C3380CC4-5D6E-409C-BE32-E72D297353CC}">
                <c16:uniqueId val="{00000018-7C70-0047-867B-298EBAFAC2FD}"/>
              </c:ext>
            </c:extLst>
          </c:dPt>
          <c:dPt>
            <c:idx val="2"/>
            <c:bubble3D val="0"/>
            <c:spPr>
              <a:solidFill>
                <a:srgbClr val="D2D2D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Roadmap'!$B$26:$B$28</c:f>
              <c:strCache>
                <c:ptCount val="3"/>
                <c:pt idx="0">
                  <c:v>On Schedule</c:v>
                </c:pt>
                <c:pt idx="1">
                  <c:v>Needs Attention</c:v>
                </c:pt>
                <c:pt idx="2">
                  <c:v>Delayed</c:v>
                </c:pt>
              </c:strCache>
            </c:strRef>
          </c:cat>
          <c:val>
            <c:numRef>
              <c:f>'Project Management Roadmap'!$C$26:$C$28</c:f>
              <c:numCache>
                <c:formatCode>0</c:formatCode>
                <c:ptCount val="3"/>
                <c:pt idx="0">
                  <c:v>7</c:v>
                </c:pt>
                <c:pt idx="1">
                  <c:v>2</c:v>
                </c:pt>
                <c:pt idx="2">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Roadmap'!$B$26:$B$28</c:f>
              <c:strCache>
                <c:ptCount val="3"/>
                <c:pt idx="0">
                  <c:v>On Schedule</c:v>
                </c:pt>
                <c:pt idx="1">
                  <c:v>Needs Attention</c:v>
                </c:pt>
                <c:pt idx="2">
                  <c:v>Delayed</c:v>
                </c:pt>
              </c:strCache>
            </c:strRef>
          </c:cat>
          <c:val>
            <c:numRef>
              <c:f>'Project Management Roadmap'!$C$26:$C$28</c:f>
              <c:numCache>
                <c:formatCode>0</c:formatCode>
                <c:ptCount val="3"/>
                <c:pt idx="0">
                  <c:v>7</c:v>
                </c:pt>
                <c:pt idx="1">
                  <c:v>2</c:v>
                </c:pt>
                <c:pt idx="2">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'Project Management Roadmap'!$F$25:$F$27</c:f>
              <c:strCache>
                <c:ptCount val="3"/>
                <c:pt idx="0">
                  <c:v>PROJECTED</c:v>
                </c:pt>
                <c:pt idx="1">
                  <c:v>USED</c:v>
                </c:pt>
                <c:pt idx="2">
                  <c:v>REMAINING</c:v>
                </c:pt>
              </c:strCache>
            </c:strRef>
          </c:cat>
          <c:val>
            <c:numRef>
              <c:f>'Project Management Roadmap'!$G$25:$G$27</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Management Roadmap'!$F$32:$F$34</c:f>
              <c:strCache>
                <c:ptCount val="3"/>
                <c:pt idx="0">
                  <c:v>Decisions</c:v>
                </c:pt>
                <c:pt idx="1">
                  <c:v>Actions</c:v>
                </c:pt>
                <c:pt idx="2">
                  <c:v>Change Requests </c:v>
                </c:pt>
              </c:strCache>
            </c:strRef>
          </c:cat>
          <c:val>
            <c:numRef>
              <c:f>'Project Management Roadmap'!$G$32:$G$34</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Roadmap'!$B$33:$B$36</c:f>
              <c:strCache>
                <c:ptCount val="3"/>
                <c:pt idx="0">
                  <c:v>High</c:v>
                </c:pt>
                <c:pt idx="1">
                  <c:v>Medium</c:v>
                </c:pt>
                <c:pt idx="2">
                  <c:v>Low</c:v>
                </c:pt>
              </c:strCache>
            </c:strRef>
          </c:cat>
          <c:val>
            <c:numRef>
              <c:f>'Project Management Roadmap'!$C$33:$C$36</c:f>
              <c:numCache>
                <c:formatCode>0</c:formatCode>
                <c:ptCount val="4"/>
                <c:pt idx="0">
                  <c:v>6</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Roadmap'!$B$33:$B$36</c:f>
              <c:strCache>
                <c:ptCount val="3"/>
                <c:pt idx="0">
                  <c:v>High</c:v>
                </c:pt>
                <c:pt idx="1">
                  <c:v>Medium</c:v>
                </c:pt>
                <c:pt idx="2">
                  <c:v>Low</c:v>
                </c:pt>
              </c:strCache>
            </c:strRef>
          </c:cat>
          <c:val>
            <c:numRef>
              <c:f>'Project Management Roadmap'!$C$33:$C$36</c:f>
              <c:numCache>
                <c:formatCode>0</c:formatCode>
                <c:ptCount val="4"/>
                <c:pt idx="0">
                  <c:v>6</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Roadmap'!$C$10</c:f>
              <c:strCache>
                <c:ptCount val="1"/>
                <c:pt idx="0">
                  <c:v>START 
DATE</c:v>
                </c:pt>
              </c:strCache>
            </c:strRef>
          </c:tx>
          <c:spPr>
            <a:noFill/>
            <a:ln>
              <a:noFill/>
            </a:ln>
            <a:effectLst/>
          </c:spPr>
          <c:invertIfNegative val="0"/>
          <c:cat>
            <c:strRef>
              <c:f>'BLANK - Project Mgmt Roadmap'!$B$11:$B$21</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'BLANK - Project Mgmt Roadmap'!$C$11:$C$21</c:f>
              <c:numCache>
                <c:formatCode>mm/dd</c:formatCode>
                <c:ptCount val="11"/>
              </c:numCache>
            </c:numRef>
          </c:val>
          <c:extLst>
            <c:ext xmlns:c16="http://schemas.microsoft.com/office/drawing/2014/chart" uri="{C3380CC4-5D6E-409C-BE32-E72D297353CC}">
              <c16:uniqueId val="{00000000-2C94-A340-9362-06DD55889814}"/>
            </c:ext>
          </c:extLst>
        </c:ser>
        <c:ser>
          <c:idx val="1"/>
          <c:order val="1"/>
          <c:tx>
            <c:strRef>
              <c:f>'BLANK - Project Mgmt Roadmap'!$E$10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C94-A340-9362-06DD55889814}"/>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C94-A340-9362-06DD55889814}"/>
              </c:ext>
            </c:extLst>
          </c:dPt>
          <c:dPt>
            <c:idx val="2"/>
            <c:invertIfNegative val="0"/>
            <c:bubble3D val="0"/>
            <c:extLst>
              <c:ext xmlns:c16="http://schemas.microsoft.com/office/drawing/2014/chart" uri="{C3380CC4-5D6E-409C-BE32-E72D297353CC}">
                <c16:uniqueId val="{00000004-2C94-A340-9362-06DD55889814}"/>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C94-A340-9362-06DD55889814}"/>
              </c:ext>
            </c:extLst>
          </c:dPt>
          <c:dPt>
            <c:idx val="4"/>
            <c:invertIfNegative val="0"/>
            <c:bubble3D val="0"/>
            <c:extLst>
              <c:ext xmlns:c16="http://schemas.microsoft.com/office/drawing/2014/chart" uri="{C3380CC4-5D6E-409C-BE32-E72D297353CC}">
                <c16:uniqueId val="{00000007-2C94-A340-9362-06DD5588981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C94-A340-9362-06DD5588981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C94-A340-9362-06DD55889814}"/>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C94-A340-9362-06DD55889814}"/>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C94-A340-9362-06DD55889814}"/>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C94-A340-9362-06DD55889814}"/>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3-2C94-A340-9362-06DD55889814}"/>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C94-A340-9362-06DD55889814}"/>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C94-A340-9362-06DD55889814}"/>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C94-A340-9362-06DD55889814}"/>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C94-A340-9362-06DD55889814}"/>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C94-A340-9362-06DD55889814}"/>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C94-A340-9362-06DD55889814}"/>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C94-A340-9362-06DD55889814}"/>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C94-A340-9362-06DD55889814}"/>
              </c:ext>
            </c:extLst>
          </c:dPt>
          <c:cat>
            <c:strRef>
              <c:f>'BLANK - Project Mgmt Roadmap'!$B$11:$B$21</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'BLANK - Project Mgmt Roadmap'!$E$11:$E$21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4-2C94-A340-9362-06DD5588981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01-DC65-DB4A-9027-41F287D470EE}"/>
              </c:ext>
            </c:extLst>
          </c:dPt>
          <c:dPt>
            <c:idx val="1"/>
            <c:bubble3D val="0"/>
            <c:spPr>
              <a:solidFill>
                <a:srgbClr val="FFC000"/>
              </a:solidFill>
            </c:spPr>
            <c:extLst>
              <c:ext xmlns:c16="http://schemas.microsoft.com/office/drawing/2014/chart" uri="{C3380CC4-5D6E-409C-BE32-E72D297353CC}">
                <c16:uniqueId val="{00000003-DC65-DB4A-9027-41F287D470EE}"/>
              </c:ext>
            </c:extLst>
          </c:dPt>
          <c:dPt>
            <c:idx val="2"/>
            <c:bubble3D val="0"/>
            <c:spPr>
              <a:solidFill>
                <a:srgbClr val="D2D2D2"/>
              </a:solidFill>
            </c:spPr>
            <c:extLst>
              <c:ext xmlns:c16="http://schemas.microsoft.com/office/drawing/2014/chart" uri="{C3380CC4-5D6E-409C-BE32-E72D297353CC}">
                <c16:uniqueId val="{00000005-DC65-DB4A-9027-41F287D470EE}"/>
              </c:ext>
            </c:extLst>
          </c:dPt>
          <c:dPt>
            <c:idx val="3"/>
            <c:bubble3D val="0"/>
            <c:spPr>
              <a:solidFill>
                <a:schemeClr val="accent4"/>
              </a:solidFill>
            </c:spPr>
            <c:extLst>
              <c:ext xmlns:c16="http://schemas.microsoft.com/office/drawing/2014/chart" uri="{C3380CC4-5D6E-409C-BE32-E72D297353CC}">
                <c16:uniqueId val="{00000007-DC65-DB4A-9027-41F287D470EE}"/>
              </c:ext>
            </c:extLst>
          </c:dPt>
          <c:dPt>
            <c:idx val="4"/>
            <c:bubble3D val="0"/>
            <c:spPr>
              <a:solidFill>
                <a:srgbClr val="D2D2D2"/>
              </a:solidFill>
            </c:spPr>
            <c:extLst>
              <c:ext xmlns:c16="http://schemas.microsoft.com/office/drawing/2014/chart" uri="{C3380CC4-5D6E-409C-BE32-E72D297353CC}">
                <c16:uniqueId val="{00000009-DC65-DB4A-9027-41F287D470E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Roadmap'!$B$25:$B$27</c:f>
              <c:strCache>
                <c:ptCount val="3"/>
                <c:pt idx="0">
                  <c:v>On Schedule</c:v>
                </c:pt>
                <c:pt idx="1">
                  <c:v>Needs Attention</c:v>
                </c:pt>
                <c:pt idx="2">
                  <c:v>Delayed</c:v>
                </c:pt>
              </c:strCache>
            </c:strRef>
          </c:cat>
          <c:val>
            <c:numRef>
              <c:f>'BLANK - Project Mgmt Roadmap'!$C$25:$C$27</c:f>
              <c:numCache>
                <c:formatCode>0</c:formatCode>
                <c:ptCount val="3"/>
                <c:pt idx="0">
                  <c:v>0</c:v>
                </c:pt>
                <c:pt idx="1">
                  <c:v>0</c:v>
                </c:pt>
                <c:pt idx="2">
                  <c:v>0</c:v>
                </c:pt>
              </c:numCache>
            </c:numRef>
          </c:val>
          <c:extLst>
            <c:ext xmlns:c16="http://schemas.microsoft.com/office/drawing/2014/chart" uri="{C3380CC4-5D6E-409C-BE32-E72D297353CC}">
              <c16:uniqueId val="{0000000A-DC65-DB4A-9027-41F287D470EE}"/>
            </c:ext>
          </c:extLst>
        </c:ser>
        <c:ser>
          <c:idx val="0"/>
          <c:order val="1"/>
          <c:dPt>
            <c:idx val="0"/>
            <c:bubble3D val="0"/>
            <c:spPr>
              <a:solidFill>
                <a:srgbClr val="81D6F0"/>
              </a:solidFill>
            </c:spPr>
            <c:extLst>
              <c:ext xmlns:c16="http://schemas.microsoft.com/office/drawing/2014/chart" uri="{C3380CC4-5D6E-409C-BE32-E72D297353CC}">
                <c16:uniqueId val="{0000000C-DC65-DB4A-9027-41F287D470EE}"/>
              </c:ext>
            </c:extLst>
          </c:dPt>
          <c:dPt>
            <c:idx val="1"/>
            <c:bubble3D val="0"/>
            <c:spPr>
              <a:solidFill>
                <a:srgbClr val="92D050"/>
              </a:solidFill>
            </c:spPr>
            <c:extLst>
              <c:ext xmlns:c16="http://schemas.microsoft.com/office/drawing/2014/chart" uri="{C3380CC4-5D6E-409C-BE32-E72D297353CC}">
                <c16:uniqueId val="{0000000E-DC65-DB4A-9027-41F287D470EE}"/>
              </c:ext>
            </c:extLst>
          </c:dPt>
          <c:dPt>
            <c:idx val="2"/>
            <c:bubble3D val="0"/>
            <c:spPr>
              <a:solidFill>
                <a:srgbClr val="00BD32"/>
              </a:solidFill>
            </c:spPr>
            <c:extLst>
              <c:ext xmlns:c16="http://schemas.microsoft.com/office/drawing/2014/chart" uri="{C3380CC4-5D6E-409C-BE32-E72D297353CC}">
                <c16:uniqueId val="{00000010-DC65-DB4A-9027-41F287D470EE}"/>
              </c:ext>
            </c:extLst>
          </c:dPt>
          <c:dPt>
            <c:idx val="3"/>
            <c:bubble3D val="0"/>
            <c:spPr>
              <a:solidFill>
                <a:schemeClr val="accent4"/>
              </a:solidFill>
            </c:spPr>
            <c:extLst>
              <c:ext xmlns:c16="http://schemas.microsoft.com/office/drawing/2014/chart" uri="{C3380CC4-5D6E-409C-BE32-E72D297353CC}">
                <c16:uniqueId val="{00000012-DC65-DB4A-9027-41F287D470EE}"/>
              </c:ext>
            </c:extLst>
          </c:dPt>
          <c:dPt>
            <c:idx val="4"/>
            <c:bubble3D val="0"/>
            <c:spPr>
              <a:solidFill>
                <a:srgbClr val="D2D2D2"/>
              </a:solidFill>
            </c:spPr>
            <c:extLst>
              <c:ext xmlns:c16="http://schemas.microsoft.com/office/drawing/2014/chart" uri="{C3380CC4-5D6E-409C-BE32-E72D297353CC}">
                <c16:uniqueId val="{00000014-DC65-DB4A-9027-41F287D470E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Roadmap'!$B$25:$B$27</c:f>
              <c:strCache>
                <c:ptCount val="3"/>
                <c:pt idx="0">
                  <c:v>On Schedule</c:v>
                </c:pt>
                <c:pt idx="1">
                  <c:v>Needs Attention</c:v>
                </c:pt>
                <c:pt idx="2">
                  <c:v>Delayed</c:v>
                </c:pt>
              </c:strCache>
            </c:strRef>
          </c:cat>
          <c:val>
            <c:numRef>
              <c:f>'BLANK - Project Mgmt Roadmap'!$C$25:$C$27</c:f>
              <c:numCache>
                <c:formatCode>0</c:formatCode>
                <c:ptCount val="3"/>
                <c:pt idx="0">
                  <c:v>0</c:v>
                </c:pt>
                <c:pt idx="1">
                  <c:v>0</c:v>
                </c:pt>
                <c:pt idx="2">
                  <c:v>0</c:v>
                </c:pt>
              </c:numCache>
            </c:numRef>
          </c:val>
          <c:extLst>
            <c:ext xmlns:c16="http://schemas.microsoft.com/office/drawing/2014/chart" uri="{C3380CC4-5D6E-409C-BE32-E72D297353CC}">
              <c16:uniqueId val="{00000015-DC65-DB4A-9027-41F287D470EE}"/>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A9A0-8B45-877D-FAFC18A60D63}"/>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A9A0-8B45-877D-FAFC18A60D63}"/>
              </c:ext>
            </c:extLst>
          </c:dPt>
          <c:dPt>
            <c:idx val="2"/>
            <c:invertIfNegative val="0"/>
            <c:bubble3D val="0"/>
            <c:spPr>
              <a:solidFill>
                <a:srgbClr val="9BFFD9"/>
              </a:solidFill>
              <a:ln>
                <a:noFill/>
              </a:ln>
            </c:spPr>
            <c:extLst>
              <c:ext xmlns:c16="http://schemas.microsoft.com/office/drawing/2014/chart" uri="{C3380CC4-5D6E-409C-BE32-E72D297353CC}">
                <c16:uniqueId val="{00000005-A9A0-8B45-877D-FAFC18A60D63}"/>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A9A0-8B45-877D-FAFC18A60D6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A9A0-8B45-877D-FAFC18A60D63}"/>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A9A0-8B45-877D-FAFC18A60D63}"/>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Project Mgmt Roadmap'!$F$24:$F$26</c:f>
              <c:strCache>
                <c:ptCount val="3"/>
                <c:pt idx="0">
                  <c:v>PROJECTED</c:v>
                </c:pt>
                <c:pt idx="1">
                  <c:v>USED</c:v>
                </c:pt>
                <c:pt idx="2">
                  <c:v>REMAINING</c:v>
                </c:pt>
              </c:strCache>
            </c:strRef>
          </c:cat>
          <c:val>
            <c:numRef>
              <c:f>'BLANK - Project Mgmt Roadmap'!$G$24:$G$26</c:f>
              <c:numCache>
                <c:formatCode>#,##0</c:formatCode>
                <c:ptCount val="3"/>
                <c:pt idx="0">
                  <c:v>0</c:v>
                </c:pt>
                <c:pt idx="1">
                  <c:v>0</c:v>
                </c:pt>
                <c:pt idx="2">
                  <c:v>0</c:v>
                </c:pt>
              </c:numCache>
            </c:numRef>
          </c:val>
          <c:extLst>
            <c:ext xmlns:c16="http://schemas.microsoft.com/office/drawing/2014/chart" uri="{C3380CC4-5D6E-409C-BE32-E72D297353CC}">
              <c16:uniqueId val="{00000006-A9A0-8B45-877D-FAFC18A60D63}"/>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36DA-764B-910B-F2A7B267F238}"/>
              </c:ext>
            </c:extLst>
          </c:dPt>
          <c:dPt>
            <c:idx val="1"/>
            <c:invertIfNegative val="0"/>
            <c:bubble3D val="0"/>
            <c:spPr>
              <a:solidFill>
                <a:srgbClr val="00BD32"/>
              </a:solidFill>
            </c:spPr>
            <c:extLst>
              <c:ext xmlns:c16="http://schemas.microsoft.com/office/drawing/2014/chart" uri="{C3380CC4-5D6E-409C-BE32-E72D297353CC}">
                <c16:uniqueId val="{00000003-36DA-764B-910B-F2A7B267F238}"/>
              </c:ext>
            </c:extLst>
          </c:dPt>
          <c:dPt>
            <c:idx val="2"/>
            <c:invertIfNegative val="0"/>
            <c:bubble3D val="0"/>
            <c:spPr>
              <a:solidFill>
                <a:schemeClr val="accent4"/>
              </a:solidFill>
            </c:spPr>
            <c:extLst>
              <c:ext xmlns:c16="http://schemas.microsoft.com/office/drawing/2014/chart" uri="{C3380CC4-5D6E-409C-BE32-E72D297353CC}">
                <c16:uniqueId val="{00000005-36DA-764B-910B-F2A7B267F238}"/>
              </c:ext>
            </c:extLst>
          </c:dPt>
          <c:cat>
            <c:strRef>
              <c:f>'BLANK - Project Mgmt Roadmap'!$F$31:$F$33</c:f>
              <c:strCache>
                <c:ptCount val="3"/>
                <c:pt idx="0">
                  <c:v>Decisions</c:v>
                </c:pt>
                <c:pt idx="1">
                  <c:v>Actions</c:v>
                </c:pt>
                <c:pt idx="2">
                  <c:v>Change Requests </c:v>
                </c:pt>
              </c:strCache>
            </c:strRef>
          </c:cat>
          <c:val>
            <c:numRef>
              <c:f>'BLANK - Project Mgmt Roadmap'!$G$31:$G$33</c:f>
              <c:numCache>
                <c:formatCode>#,##0</c:formatCode>
                <c:ptCount val="3"/>
                <c:pt idx="0">
                  <c:v>0</c:v>
                </c:pt>
                <c:pt idx="1">
                  <c:v>0</c:v>
                </c:pt>
                <c:pt idx="2">
                  <c:v>0</c:v>
                </c:pt>
              </c:numCache>
            </c:numRef>
          </c:val>
          <c:extLst>
            <c:ext xmlns:c16="http://schemas.microsoft.com/office/drawing/2014/chart" uri="{C3380CC4-5D6E-409C-BE32-E72D297353CC}">
              <c16:uniqueId val="{00000006-36DA-764B-910B-F2A7B267F238}"/>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bit.ly/2UwOtOP"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8</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2</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5168900</xdr:rowOff>
    </xdr:from>
    <xdr:to>
      <xdr:col>8</xdr:col>
      <xdr:colOff>38100</xdr:colOff>
      <xdr:row>6</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6</xdr:row>
      <xdr:rowOff>2171700</xdr:rowOff>
    </xdr:from>
    <xdr:to>
      <xdr:col>7</xdr:col>
      <xdr:colOff>3860696</xdr:colOff>
      <xdr:row>7</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5168900</xdr:rowOff>
    </xdr:from>
    <xdr:to>
      <xdr:col>6</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1638300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4</xdr:row>
      <xdr:rowOff>5041900</xdr:rowOff>
    </xdr:to>
    <xdr:graphicFrame macro="">
      <xdr:nvGraphicFramePr>
        <xdr:cNvPr id="2" name="Chart 1">
          <a:extLst>
            <a:ext uri="{FF2B5EF4-FFF2-40B4-BE49-F238E27FC236}">
              <a16:creationId xmlns:a16="http://schemas.microsoft.com/office/drawing/2014/main" id="{4C86C4D9-D68F-DE4C-8F4A-7FB249F7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BFA46D0C-6812-454A-979F-6C2E78789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4</xdr:row>
      <xdr:rowOff>5168900</xdr:rowOff>
    </xdr:from>
    <xdr:to>
      <xdr:col>8</xdr:col>
      <xdr:colOff>38100</xdr:colOff>
      <xdr:row>5</xdr:row>
      <xdr:rowOff>2057400</xdr:rowOff>
    </xdr:to>
    <xdr:graphicFrame macro="">
      <xdr:nvGraphicFramePr>
        <xdr:cNvPr id="4" name="Chart 3">
          <a:extLst>
            <a:ext uri="{FF2B5EF4-FFF2-40B4-BE49-F238E27FC236}">
              <a16:creationId xmlns:a16="http://schemas.microsoft.com/office/drawing/2014/main" id="{AA22A6CA-645A-E546-A92D-5C791F5CC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5" name="Chart 4">
          <a:extLst>
            <a:ext uri="{FF2B5EF4-FFF2-40B4-BE49-F238E27FC236}">
              <a16:creationId xmlns:a16="http://schemas.microsoft.com/office/drawing/2014/main" id="{FD051290-3FC1-AA4F-9205-82DFCE374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xdr:row>
      <xdr:rowOff>5168900</xdr:rowOff>
    </xdr:from>
    <xdr:to>
      <xdr:col>6</xdr:col>
      <xdr:colOff>172720</xdr:colOff>
      <xdr:row>5</xdr:row>
      <xdr:rowOff>4089400</xdr:rowOff>
    </xdr:to>
    <xdr:graphicFrame macro="">
      <xdr:nvGraphicFramePr>
        <xdr:cNvPr id="6" name="Chart 5">
          <a:extLst>
            <a:ext uri="{FF2B5EF4-FFF2-40B4-BE49-F238E27FC236}">
              <a16:creationId xmlns:a16="http://schemas.microsoft.com/office/drawing/2014/main" id="{5D963521-0211-C54E-95CE-3A099876A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13</xdr:col>
      <xdr:colOff>215900</xdr:colOff>
      <xdr:row>4</xdr:row>
      <xdr:rowOff>3670300</xdr:rowOff>
    </xdr:to>
    <xdr:grpSp>
      <xdr:nvGrpSpPr>
        <xdr:cNvPr id="8" name="Group 7">
          <a:extLst>
            <a:ext uri="{FF2B5EF4-FFF2-40B4-BE49-F238E27FC236}">
              <a16:creationId xmlns:a16="http://schemas.microsoft.com/office/drawing/2014/main" id="{D0BCA744-9684-3642-95F4-C0FD961940F6}"/>
            </a:ext>
          </a:extLst>
        </xdr:cNvPr>
        <xdr:cNvGrpSpPr/>
      </xdr:nvGrpSpPr>
      <xdr:grpSpPr>
        <a:xfrm>
          <a:off x="12534900" y="17399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E8B8619E-632A-1641-A488-FD8B4BBE78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757D0D4B-D595-9D46-94E1-5E37D8FCAB88}"/>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60BCDADD-99D5-6F49-8194-BCE5C8D91420}"/>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UwOtO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14"/>
  <sheetViews>
    <sheetView showGridLines="0" tabSelected="1" workbookViewId="0">
      <pane ySplit="1" topLeftCell="A2" activePane="bottomLeft" state="frozen"/>
      <selection pane="bottomLeft" activeCell="B39" sqref="B39:H39"/>
    </sheetView>
  </sheetViews>
  <sheetFormatPr defaultColWidth="11" defaultRowHeight="12.5" x14ac:dyDescent="0.25"/>
  <cols>
    <col min="1" max="1" width="3.33203125" style="5" customWidth="1"/>
    <col min="2" max="2" width="35.83203125" style="5" customWidth="1"/>
    <col min="3" max="4" width="10.83203125" style="5" customWidth="1"/>
    <col min="5" max="5" width="17.83203125" style="5" customWidth="1"/>
    <col min="6" max="7" width="15.83203125" style="5" customWidth="1"/>
    <col min="8" max="8" width="50.83203125" style="5" customWidth="1"/>
    <col min="9" max="9" width="3.33203125" style="5" customWidth="1"/>
    <col min="10" max="10" width="15.83203125" style="5" customWidth="1"/>
    <col min="11" max="11" width="3.33203125" style="5" customWidth="1"/>
    <col min="12" max="12" width="12.83203125" style="5" customWidth="1"/>
    <col min="13" max="13" width="3.33203125" style="5" customWidth="1"/>
    <col min="14" max="16" width="11" style="5"/>
    <col min="17" max="17" width="9" style="5" customWidth="1"/>
    <col min="18" max="16384" width="11" style="5"/>
  </cols>
  <sheetData>
    <row r="1" spans="1:257" customFormat="1" ht="197" customHeight="1" x14ac:dyDescent="0.35">
      <c r="B1" s="51"/>
    </row>
    <row r="2" spans="1:257" s="10" customFormat="1" ht="42" customHeight="1" x14ac:dyDescent="0.35">
      <c r="B2" s="52" t="s">
        <v>25</v>
      </c>
    </row>
    <row r="3" spans="1:257" s="21" customFormat="1" ht="25" customHeight="1" x14ac:dyDescent="0.35">
      <c r="A3" s="17"/>
      <c r="B3" s="18" t="s">
        <v>24</v>
      </c>
      <c r="C3" s="18"/>
      <c r="D3" s="18"/>
      <c r="E3" s="19" t="s">
        <v>12</v>
      </c>
      <c r="F3" s="20" t="s">
        <v>0</v>
      </c>
      <c r="G3" s="19" t="s">
        <v>11</v>
      </c>
      <c r="H3" s="17"/>
      <c r="I3" s="17"/>
      <c r="J3" s="17"/>
      <c r="K3" s="17"/>
      <c r="L3" s="17"/>
      <c r="M3" s="17"/>
      <c r="N3" s="17"/>
      <c r="O3" s="17"/>
      <c r="P3" s="17"/>
      <c r="Q3" s="17"/>
      <c r="R3" s="17"/>
      <c r="S3" s="17"/>
      <c r="T3" s="17"/>
      <c r="U3" s="17"/>
      <c r="V3" s="17"/>
      <c r="W3" s="17"/>
      <c r="X3" s="17"/>
      <c r="Y3" s="17"/>
      <c r="Z3" s="17"/>
      <c r="AA3" s="17"/>
      <c r="AB3" s="17"/>
      <c r="AC3" s="17"/>
      <c r="AD3" s="17"/>
      <c r="AE3" s="17"/>
      <c r="AF3" s="17"/>
      <c r="AG3" s="17"/>
    </row>
    <row r="4" spans="1:257" ht="35" customHeight="1" thickBot="1" x14ac:dyDescent="0.3">
      <c r="A4" s="1"/>
      <c r="B4" s="68"/>
      <c r="C4" s="69"/>
      <c r="D4" s="70"/>
      <c r="E4" s="54" t="s">
        <v>13</v>
      </c>
      <c r="F4" s="67" t="s">
        <v>23</v>
      </c>
      <c r="G4" s="55">
        <v>0.72</v>
      </c>
      <c r="H4" s="1"/>
      <c r="I4" s="1"/>
      <c r="J4" s="1"/>
      <c r="K4" s="1"/>
      <c r="L4" s="1"/>
      <c r="M4" s="1"/>
      <c r="N4" s="1"/>
      <c r="O4" s="1"/>
      <c r="P4" s="1"/>
      <c r="Q4" s="1"/>
      <c r="R4" s="1"/>
      <c r="S4" s="1"/>
      <c r="T4" s="1"/>
      <c r="U4" s="1"/>
      <c r="V4" s="1"/>
      <c r="W4" s="1"/>
      <c r="X4" s="1"/>
      <c r="Y4" s="1"/>
      <c r="Z4" s="1"/>
      <c r="AA4" s="1"/>
      <c r="AB4" s="1"/>
      <c r="AC4" s="1"/>
      <c r="AD4" s="1"/>
      <c r="AE4" s="1"/>
      <c r="AF4" s="1"/>
      <c r="AG4" s="1"/>
    </row>
    <row r="5" spans="1:257" ht="35" customHeight="1" x14ac:dyDescent="0.25">
      <c r="A5" s="1"/>
      <c r="B5" s="56" t="s">
        <v>37</v>
      </c>
      <c r="C5" s="42"/>
      <c r="D5" s="42"/>
      <c r="E5" s="43"/>
      <c r="F5" s="44"/>
      <c r="G5" s="45"/>
      <c r="H5" s="1"/>
      <c r="I5" s="1"/>
      <c r="J5" s="1"/>
      <c r="K5" s="1"/>
      <c r="L5" s="1"/>
      <c r="M5" s="1"/>
      <c r="N5" s="1"/>
      <c r="O5" s="1"/>
      <c r="P5" s="1"/>
      <c r="Q5" s="1"/>
      <c r="R5" s="1"/>
      <c r="S5" s="1"/>
      <c r="T5" s="1"/>
      <c r="U5" s="1"/>
      <c r="V5" s="1"/>
      <c r="W5" s="1"/>
      <c r="X5" s="1"/>
      <c r="Y5" s="1"/>
      <c r="Z5" s="1"/>
      <c r="AA5" s="1"/>
      <c r="AB5" s="1"/>
      <c r="AC5" s="1"/>
      <c r="AD5" s="1"/>
      <c r="AE5" s="1"/>
      <c r="AF5" s="1"/>
      <c r="AG5" s="1"/>
    </row>
    <row r="6" spans="1:257" ht="409" customHeight="1" x14ac:dyDescent="0.25">
      <c r="A6" s="1"/>
      <c r="B6" s="1"/>
      <c r="C6" s="8"/>
      <c r="D6" s="8"/>
      <c r="E6" s="8"/>
      <c r="F6" s="8"/>
      <c r="G6" s="8"/>
      <c r="H6" s="8"/>
      <c r="I6" s="1"/>
      <c r="J6" s="8"/>
      <c r="K6" s="1"/>
      <c r="L6" s="8"/>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23" customHeight="1" x14ac:dyDescent="0.25">
      <c r="A7" s="1"/>
      <c r="B7" s="1"/>
      <c r="C7" s="8"/>
      <c r="D7" s="8"/>
      <c r="E7" s="8"/>
      <c r="F7" s="8"/>
      <c r="G7" s="8"/>
      <c r="H7" s="8"/>
      <c r="I7" s="1"/>
      <c r="J7" s="8"/>
      <c r="K7" s="1"/>
      <c r="L7" s="8"/>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x14ac:dyDescent="0.25">
      <c r="A9" s="1"/>
      <c r="B9" s="24" t="s">
        <v>14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5" customHeight="1" x14ac:dyDescent="0.25">
      <c r="A10" s="1"/>
      <c r="B10" s="23" t="s">
        <v>48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x14ac:dyDescent="0.35">
      <c r="A11" s="9"/>
      <c r="B11" s="12" t="s">
        <v>49</v>
      </c>
      <c r="C11" s="25" t="s">
        <v>19</v>
      </c>
      <c r="D11" s="25" t="s">
        <v>17</v>
      </c>
      <c r="E11" s="26" t="s">
        <v>18</v>
      </c>
      <c r="F11" s="12" t="s">
        <v>0</v>
      </c>
      <c r="G11" s="12" t="s">
        <v>4</v>
      </c>
      <c r="H11" s="12" t="s">
        <v>1</v>
      </c>
      <c r="I11" s="9"/>
      <c r="J11" s="12" t="s">
        <v>0</v>
      </c>
      <c r="K11" s="9"/>
      <c r="L11" s="12" t="s">
        <v>4</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7" customFormat="1" ht="23" customHeight="1" x14ac:dyDescent="0.35">
      <c r="A12" s="6"/>
      <c r="B12" s="3" t="s">
        <v>26</v>
      </c>
      <c r="C12" s="27">
        <v>45293</v>
      </c>
      <c r="D12" s="27">
        <v>45311</v>
      </c>
      <c r="E12" s="28">
        <f>IF(C12=0,0,D12-C12)</f>
        <v>18</v>
      </c>
      <c r="F12" s="2" t="s">
        <v>41</v>
      </c>
      <c r="G12" s="2" t="s">
        <v>5</v>
      </c>
      <c r="H12" s="2"/>
      <c r="I12" s="22"/>
      <c r="J12" s="64" t="s">
        <v>41</v>
      </c>
      <c r="K12" s="6"/>
      <c r="L12" s="13" t="s">
        <v>5</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x14ac:dyDescent="0.35">
      <c r="A13" s="6"/>
      <c r="B13" s="3" t="s">
        <v>27</v>
      </c>
      <c r="C13" s="29">
        <v>45295</v>
      </c>
      <c r="D13" s="29">
        <v>45302</v>
      </c>
      <c r="E13" s="28">
        <f t="shared" ref="E13:E22" si="0">IF(C13=0,0,D13-C13)</f>
        <v>7</v>
      </c>
      <c r="F13" s="2" t="s">
        <v>41</v>
      </c>
      <c r="G13" s="3" t="s">
        <v>6</v>
      </c>
      <c r="H13" s="2"/>
      <c r="I13" s="22"/>
      <c r="J13" s="63" t="s">
        <v>42</v>
      </c>
      <c r="K13" s="6"/>
      <c r="L13" s="14" t="s">
        <v>6</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x14ac:dyDescent="0.35">
      <c r="A14" s="6"/>
      <c r="B14" s="3" t="s">
        <v>28</v>
      </c>
      <c r="C14" s="29">
        <v>45298</v>
      </c>
      <c r="D14" s="29">
        <v>45302</v>
      </c>
      <c r="E14" s="28">
        <f t="shared" si="0"/>
        <v>4</v>
      </c>
      <c r="F14" s="2" t="s">
        <v>41</v>
      </c>
      <c r="G14" s="3" t="s">
        <v>7</v>
      </c>
      <c r="H14" s="2"/>
      <c r="I14" s="22"/>
      <c r="J14" s="65" t="s">
        <v>43</v>
      </c>
      <c r="K14" s="6"/>
      <c r="L14" s="15" t="s">
        <v>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x14ac:dyDescent="0.35">
      <c r="A15" s="6"/>
      <c r="B15" s="3" t="s">
        <v>29</v>
      </c>
      <c r="C15" s="29">
        <v>45301</v>
      </c>
      <c r="D15" s="29">
        <v>45306</v>
      </c>
      <c r="E15" s="28">
        <f t="shared" si="0"/>
        <v>5</v>
      </c>
      <c r="F15" s="2" t="s">
        <v>41</v>
      </c>
      <c r="G15" s="3" t="s">
        <v>7</v>
      </c>
      <c r="H15" s="2"/>
      <c r="I15" s="22"/>
      <c r="J15" s="61"/>
      <c r="K15" s="6"/>
      <c r="L15" s="1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x14ac:dyDescent="0.25">
      <c r="A16" s="6"/>
      <c r="B16" s="3" t="s">
        <v>30</v>
      </c>
      <c r="C16" s="29">
        <v>45304</v>
      </c>
      <c r="D16" s="29">
        <v>45311</v>
      </c>
      <c r="E16" s="28">
        <f t="shared" si="0"/>
        <v>7</v>
      </c>
      <c r="F16" s="2" t="s">
        <v>41</v>
      </c>
      <c r="G16" s="3" t="s">
        <v>7</v>
      </c>
      <c r="H16" s="2"/>
      <c r="I16" s="6"/>
      <c r="J16" s="62"/>
      <c r="K16" s="6"/>
      <c r="L16" s="8"/>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x14ac:dyDescent="0.25">
      <c r="A17" s="6"/>
      <c r="B17" s="3" t="s">
        <v>31</v>
      </c>
      <c r="C17" s="29">
        <v>45307</v>
      </c>
      <c r="D17" s="29">
        <v>45327</v>
      </c>
      <c r="E17" s="28">
        <f t="shared" si="0"/>
        <v>20</v>
      </c>
      <c r="F17" s="3" t="s">
        <v>42</v>
      </c>
      <c r="G17" s="3" t="s">
        <v>5</v>
      </c>
      <c r="H17" s="2"/>
      <c r="I17" s="6"/>
      <c r="J17" s="61"/>
      <c r="K17" s="6"/>
      <c r="L17" s="8"/>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x14ac:dyDescent="0.25">
      <c r="A18" s="6"/>
      <c r="B18" s="3" t="s">
        <v>32</v>
      </c>
      <c r="C18" s="29">
        <v>45310</v>
      </c>
      <c r="D18" s="27">
        <v>45323</v>
      </c>
      <c r="E18" s="28">
        <f t="shared" si="0"/>
        <v>13</v>
      </c>
      <c r="F18" s="3" t="s">
        <v>42</v>
      </c>
      <c r="G18" s="3" t="s">
        <v>5</v>
      </c>
      <c r="H18" s="2"/>
      <c r="I18" s="6"/>
      <c r="J18" s="8"/>
      <c r="K18" s="6"/>
      <c r="L18" s="8"/>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x14ac:dyDescent="0.25">
      <c r="A19" s="6"/>
      <c r="B19" s="3" t="s">
        <v>33</v>
      </c>
      <c r="C19" s="29">
        <v>45313</v>
      </c>
      <c r="D19" s="27">
        <v>45325</v>
      </c>
      <c r="E19" s="28">
        <f t="shared" si="0"/>
        <v>12</v>
      </c>
      <c r="F19" s="3" t="s">
        <v>41</v>
      </c>
      <c r="G19" s="3" t="s">
        <v>5</v>
      </c>
      <c r="H19" s="2"/>
      <c r="I19" s="6"/>
      <c r="J19" s="8"/>
      <c r="K19" s="6"/>
      <c r="L19" s="8"/>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x14ac:dyDescent="0.25">
      <c r="A20" s="6"/>
      <c r="B20" s="3" t="s">
        <v>34</v>
      </c>
      <c r="C20" s="29">
        <v>45316</v>
      </c>
      <c r="D20" s="27">
        <v>45327</v>
      </c>
      <c r="E20" s="28">
        <f t="shared" si="0"/>
        <v>11</v>
      </c>
      <c r="F20" s="3" t="s">
        <v>43</v>
      </c>
      <c r="G20" s="3" t="s">
        <v>5</v>
      </c>
      <c r="H20" s="2"/>
      <c r="I20" s="6"/>
      <c r="J20" s="8"/>
      <c r="K20" s="6"/>
      <c r="L20" s="8"/>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x14ac:dyDescent="0.25">
      <c r="A21" s="6"/>
      <c r="B21" s="3" t="s">
        <v>35</v>
      </c>
      <c r="C21" s="29">
        <v>45319</v>
      </c>
      <c r="D21" s="27">
        <v>45324</v>
      </c>
      <c r="E21" s="28">
        <f t="shared" si="0"/>
        <v>5</v>
      </c>
      <c r="F21" s="3" t="s">
        <v>43</v>
      </c>
      <c r="G21" s="3" t="s">
        <v>5</v>
      </c>
      <c r="H21" s="2"/>
      <c r="I21" s="6"/>
      <c r="J21" s="8"/>
      <c r="K21" s="6"/>
      <c r="L21" s="8"/>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x14ac:dyDescent="0.25">
      <c r="A22" s="6"/>
      <c r="B22" s="3" t="s">
        <v>36</v>
      </c>
      <c r="C22" s="29">
        <v>45322</v>
      </c>
      <c r="D22" s="27">
        <v>45328</v>
      </c>
      <c r="E22" s="28">
        <f t="shared" si="0"/>
        <v>6</v>
      </c>
      <c r="F22" s="3" t="s">
        <v>41</v>
      </c>
      <c r="G22" s="3" t="s">
        <v>6</v>
      </c>
      <c r="H22" s="2"/>
      <c r="I22" s="6"/>
      <c r="J22" s="8"/>
      <c r="K22" s="6"/>
      <c r="L22" s="8"/>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5" customHeight="1" x14ac:dyDescent="0.25">
      <c r="A24" s="1"/>
      <c r="B24" s="23" t="s">
        <v>46</v>
      </c>
      <c r="C24" s="1"/>
      <c r="D24" s="1"/>
      <c r="F24" s="23" t="s">
        <v>21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s="16" customFormat="1" ht="23" customHeight="1" x14ac:dyDescent="0.35">
      <c r="B25" s="40" t="s">
        <v>0</v>
      </c>
      <c r="C25" s="41" t="s">
        <v>15</v>
      </c>
      <c r="D25" s="41" t="s">
        <v>16</v>
      </c>
      <c r="F25" s="32" t="s">
        <v>40</v>
      </c>
      <c r="G25" s="31">
        <v>80000</v>
      </c>
    </row>
    <row r="26" spans="1:257" s="16" customFormat="1" ht="23" customHeight="1" thickBot="1" x14ac:dyDescent="0.4">
      <c r="B26" s="64" t="s">
        <v>41</v>
      </c>
      <c r="C26" s="34">
        <f>COUNTIF(F12:F22, "On Schedule")</f>
        <v>7</v>
      </c>
      <c r="D26" s="35">
        <f>IFERROR(C26/C29,"")</f>
        <v>0.63636363636363635</v>
      </c>
      <c r="F26" s="58" t="s">
        <v>38</v>
      </c>
      <c r="G26" s="59">
        <v>50000</v>
      </c>
    </row>
    <row r="27" spans="1:257" s="16" customFormat="1" ht="23" customHeight="1" thickTop="1" thickBot="1" x14ac:dyDescent="0.4">
      <c r="B27" s="63" t="s">
        <v>42</v>
      </c>
      <c r="C27" s="34">
        <f>COUNTIF(F12:F22, "Needs Attention")</f>
        <v>2</v>
      </c>
      <c r="D27" s="35">
        <f>IFERROR(C27/C29,"")</f>
        <v>0.18181818181818182</v>
      </c>
      <c r="F27" s="57" t="s">
        <v>39</v>
      </c>
      <c r="G27" s="60">
        <f>G25-G26</f>
        <v>30000</v>
      </c>
    </row>
    <row r="28" spans="1:257" s="16" customFormat="1" ht="23" customHeight="1" thickBot="1" x14ac:dyDescent="0.4">
      <c r="B28" s="66" t="s">
        <v>43</v>
      </c>
      <c r="C28" s="36">
        <f>COUNTIF(F12:F22, "Delayed")</f>
        <v>2</v>
      </c>
      <c r="D28" s="37">
        <f>IFERROR(C28/C29,"")</f>
        <v>0.18181818181818182</v>
      </c>
    </row>
    <row r="29" spans="1:257" s="16" customFormat="1" ht="23" customHeight="1" x14ac:dyDescent="0.35">
      <c r="B29" s="30" t="s">
        <v>20</v>
      </c>
      <c r="C29" s="38">
        <f>SUM(C26:C28)</f>
        <v>11</v>
      </c>
      <c r="D29" s="39">
        <f>SUM(D26:D28)</f>
        <v>1</v>
      </c>
    </row>
    <row r="30" spans="1:257" s="16" customFormat="1" x14ac:dyDescent="0.35"/>
    <row r="31" spans="1:257" ht="25" customHeight="1" x14ac:dyDescent="0.25">
      <c r="A31" s="1"/>
      <c r="B31" s="23" t="s">
        <v>47</v>
      </c>
      <c r="C31" s="1"/>
      <c r="D31" s="1"/>
      <c r="F31" s="46" t="s">
        <v>22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s="16" customFormat="1" ht="23" customHeight="1" x14ac:dyDescent="0.35">
      <c r="B32" s="40" t="s">
        <v>4</v>
      </c>
      <c r="C32" s="41" t="s">
        <v>15</v>
      </c>
      <c r="D32" s="41" t="s">
        <v>16</v>
      </c>
      <c r="F32" s="48" t="s">
        <v>10</v>
      </c>
      <c r="G32" s="31">
        <v>5</v>
      </c>
    </row>
    <row r="33" spans="1:257" s="16" customFormat="1" ht="23" customHeight="1" x14ac:dyDescent="0.35">
      <c r="B33" s="13" t="s">
        <v>5</v>
      </c>
      <c r="C33" s="34">
        <f>COUNTIF(G12:G22, "High")</f>
        <v>6</v>
      </c>
      <c r="D33" s="35">
        <f>IFERROR(C33/C37,"")</f>
        <v>0.54545454545454541</v>
      </c>
      <c r="F33" s="47" t="s">
        <v>9</v>
      </c>
      <c r="G33" s="31">
        <v>2</v>
      </c>
    </row>
    <row r="34" spans="1:257" s="16" customFormat="1" ht="23" customHeight="1" x14ac:dyDescent="0.35">
      <c r="B34" s="14" t="s">
        <v>6</v>
      </c>
      <c r="C34" s="34">
        <f>COUNTIF(G12:G22, "Medium")</f>
        <v>2</v>
      </c>
      <c r="D34" s="35">
        <f>IFERROR(C34/C37,"")</f>
        <v>0.18181818181818182</v>
      </c>
      <c r="F34" s="49" t="s">
        <v>8</v>
      </c>
      <c r="G34" s="31">
        <v>4</v>
      </c>
    </row>
    <row r="35" spans="1:257" s="16" customFormat="1" ht="23" customHeight="1" x14ac:dyDescent="0.25">
      <c r="B35" s="15" t="s">
        <v>7</v>
      </c>
      <c r="C35" s="34">
        <f>COUNTIF(G12:G22, "Low")</f>
        <v>3</v>
      </c>
      <c r="D35" s="35">
        <f>IFERROR(C35/C37,"")</f>
        <v>0.27272727272727271</v>
      </c>
      <c r="E35" s="1"/>
      <c r="F35" s="1"/>
    </row>
    <row r="36" spans="1:257" s="16" customFormat="1" ht="23" customHeight="1" thickBot="1" x14ac:dyDescent="0.3">
      <c r="B36" s="33"/>
      <c r="C36" s="36">
        <f>COUNTIF(G12:G22, "...")</f>
        <v>0</v>
      </c>
      <c r="D36" s="37">
        <f>IFERROR(C36/C37,"")</f>
        <v>0</v>
      </c>
      <c r="E36" s="1"/>
      <c r="F36" s="1"/>
    </row>
    <row r="37" spans="1:257" s="16" customFormat="1" ht="23" customHeight="1" x14ac:dyDescent="0.25">
      <c r="B37" s="30" t="s">
        <v>20</v>
      </c>
      <c r="C37" s="38">
        <f>SUM(C33:C36)</f>
        <v>11</v>
      </c>
      <c r="D37" s="39">
        <f>SUM(D33:D36)</f>
        <v>1</v>
      </c>
      <c r="E37" s="1"/>
      <c r="F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ustomFormat="1" ht="50" customHeight="1" x14ac:dyDescent="0.35">
      <c r="A39" s="5"/>
      <c r="B39" s="71" t="s">
        <v>2</v>
      </c>
      <c r="C39" s="71"/>
      <c r="D39" s="71"/>
      <c r="E39" s="71"/>
      <c r="F39" s="71"/>
      <c r="G39" s="71"/>
      <c r="H39" s="7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sheetData>
  <mergeCells count="2">
    <mergeCell ref="B39:H39"/>
    <mergeCell ref="B4:D4"/>
  </mergeCells>
  <phoneticPr fontId="3" type="noConversion"/>
  <conditionalFormatting sqref="J12:J15 J17 F12:F22">
    <cfRule type="containsText" dxfId="31" priority="40" operator="containsText" text="On Schedule">
      <formula>NOT(ISERROR(SEARCH("On Schedule",F12)))</formula>
    </cfRule>
    <cfRule type="containsText" dxfId="30" priority="60" operator="containsText" text="Delayed">
      <formula>NOT(ISERROR(SEARCH("Delayed",F12)))</formula>
    </cfRule>
    <cfRule type="containsText" dxfId="29" priority="61" operator="containsText" text="Needs Attention">
      <formula>NOT(ISERROR(SEARCH("Needs Attention",F12)))</formula>
    </cfRule>
    <cfRule type="containsText" dxfId="28" priority="62" operator="containsText" text="In Progress">
      <formula>NOT(ISERROR(SEARCH("In Progress",F12)))</formula>
    </cfRule>
    <cfRule type="containsText" dxfId="27" priority="63" operator="containsText" text="Not Started">
      <formula>NOT(ISERROR(SEARCH("Not Started",F12)))</formula>
    </cfRule>
  </conditionalFormatting>
  <conditionalFormatting sqref="G12:G22 L12:L15">
    <cfRule type="containsText" dxfId="26" priority="41" operator="containsText" text="Low">
      <formula>NOT(ISERROR(SEARCH("Low",G12)))</formula>
    </cfRule>
    <cfRule type="containsText" dxfId="25" priority="42" operator="containsText" text="Medium">
      <formula>NOT(ISERROR(SEARCH("Medium",G12)))</formula>
    </cfRule>
    <cfRule type="containsText" dxfId="24" priority="43" operator="containsText" text="High">
      <formula>NOT(ISERROR(SEARCH("High",G12)))</formula>
    </cfRule>
  </conditionalFormatting>
  <conditionalFormatting sqref="B33:B36">
    <cfRule type="containsText" dxfId="23" priority="14" operator="containsText" text="Low">
      <formula>NOT(ISERROR(SEARCH("Low",B33)))</formula>
    </cfRule>
    <cfRule type="containsText" dxfId="22" priority="15" operator="containsText" text="Medium">
      <formula>NOT(ISERROR(SEARCH("Medium",B33)))</formula>
    </cfRule>
    <cfRule type="containsText" dxfId="21" priority="16" operator="containsText" text="High">
      <formula>NOT(ISERROR(SEARCH("High",B33)))</formula>
    </cfRule>
  </conditionalFormatting>
  <conditionalFormatting sqref="B26:B28">
    <cfRule type="containsText" dxfId="20" priority="1" operator="containsText" text="Overdue">
      <formula>NOT(ISERROR(SEARCH("Overdue",B26)))</formula>
    </cfRule>
    <cfRule type="containsText" dxfId="19" priority="2" operator="containsText" text="On Hold">
      <formula>NOT(ISERROR(SEARCH("On Hold",B26)))</formula>
    </cfRule>
    <cfRule type="containsText" dxfId="18" priority="3" operator="containsText" text="Complete">
      <formula>NOT(ISERROR(SEARCH("Complete",B26)))</formula>
    </cfRule>
    <cfRule type="containsText" dxfId="17" priority="4" operator="containsText" text="In Progress">
      <formula>NOT(ISERROR(SEARCH("In Progress",B26)))</formula>
    </cfRule>
    <cfRule type="containsText" dxfId="16" priority="5" operator="containsText" text="Not Started">
      <formula>NOT(ISERROR(SEARCH("Not Started",B26)))</formula>
    </cfRule>
  </conditionalFormatting>
  <dataValidations count="2">
    <dataValidation type="list" allowBlank="1" showInputMessage="1" showErrorMessage="1" sqref="G12:G22" xr:uid="{9D172C47-4C27-2D41-BCB6-1E823B5B1CF5}">
      <formula1>$L$12:$L$15</formula1>
    </dataValidation>
    <dataValidation type="list" allowBlank="1" showInputMessage="1" showErrorMessage="1" sqref="F12:F22" xr:uid="{BEF7E677-7619-1544-B928-2846876EF993}">
      <formula1>$J$12:$J$17</formula1>
    </dataValidation>
  </dataValidations>
  <hyperlinks>
    <hyperlink ref="B39:H39" r:id="rId1" display="CLICK HERE TO CREATE IN SMARTSHEET" xr:uid="{E733B5E4-CB95-4FFC-A3CD-D12B2B0C5E56}"/>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55E2-D8A1-EB44-B329-2FC867FEEE10}">
  <sheetPr>
    <tabColor theme="3" tint="0.79998168889431442"/>
    <pageSetUpPr fitToPage="1"/>
  </sheetPr>
  <dimension ref="A1:JU1012"/>
  <sheetViews>
    <sheetView showGridLines="0" workbookViewId="0">
      <selection activeCell="B3" sqref="B3:D3"/>
    </sheetView>
  </sheetViews>
  <sheetFormatPr defaultColWidth="11" defaultRowHeight="12.5" x14ac:dyDescent="0.25"/>
  <cols>
    <col min="1" max="1" width="3.33203125" style="5" customWidth="1"/>
    <col min="2" max="2" width="35.83203125" style="5" customWidth="1"/>
    <col min="3" max="4" width="10.83203125" style="5" customWidth="1"/>
    <col min="5" max="5" width="17.83203125" style="5" customWidth="1"/>
    <col min="6" max="7" width="15.83203125" style="5" customWidth="1"/>
    <col min="8" max="8" width="50.83203125" style="5" customWidth="1"/>
    <col min="9" max="9" width="3.33203125" style="5" customWidth="1"/>
    <col min="10" max="10" width="15.83203125" style="5" customWidth="1"/>
    <col min="11" max="11" width="3.33203125" style="5" customWidth="1"/>
    <col min="12" max="12" width="12.83203125" style="5" customWidth="1"/>
    <col min="13" max="13" width="3.33203125" style="5" customWidth="1"/>
    <col min="14" max="16" width="11" style="5"/>
    <col min="17" max="17" width="9" style="5" customWidth="1"/>
    <col min="18" max="16384" width="11" style="5"/>
  </cols>
  <sheetData>
    <row r="1" spans="1:257" s="10" customFormat="1" ht="42" customHeight="1" x14ac:dyDescent="0.35">
      <c r="B1" s="52" t="s">
        <v>25</v>
      </c>
    </row>
    <row r="2" spans="1:257" s="21" customFormat="1" ht="25" customHeight="1" x14ac:dyDescent="0.35">
      <c r="A2" s="17"/>
      <c r="B2" s="18" t="s">
        <v>24</v>
      </c>
      <c r="C2" s="18"/>
      <c r="D2" s="18"/>
      <c r="E2" s="19" t="s">
        <v>12</v>
      </c>
      <c r="F2" s="20" t="s">
        <v>0</v>
      </c>
      <c r="G2" s="19" t="s">
        <v>11</v>
      </c>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pans="1:257" ht="35" customHeight="1" thickBot="1" x14ac:dyDescent="0.3">
      <c r="A3" s="1"/>
      <c r="B3" s="68"/>
      <c r="C3" s="69"/>
      <c r="D3" s="70"/>
      <c r="E3" s="54" t="s">
        <v>13</v>
      </c>
      <c r="F3" s="67" t="s">
        <v>23</v>
      </c>
      <c r="G3" s="55">
        <v>1</v>
      </c>
      <c r="H3" s="50" t="s">
        <v>45</v>
      </c>
      <c r="I3" s="1"/>
      <c r="J3" s="1"/>
      <c r="K3" s="1"/>
      <c r="L3" s="1"/>
      <c r="M3" s="1"/>
      <c r="N3" s="1"/>
      <c r="O3" s="1"/>
      <c r="P3" s="1"/>
      <c r="Q3" s="1"/>
      <c r="R3" s="1"/>
      <c r="S3" s="1"/>
      <c r="T3" s="1"/>
      <c r="U3" s="1"/>
      <c r="V3" s="1"/>
      <c r="W3" s="1"/>
      <c r="X3" s="1"/>
      <c r="Y3" s="1"/>
      <c r="Z3" s="1"/>
      <c r="AA3" s="1"/>
      <c r="AB3" s="1"/>
      <c r="AC3" s="1"/>
      <c r="AD3" s="1"/>
      <c r="AE3" s="1"/>
      <c r="AF3" s="1"/>
      <c r="AG3" s="1"/>
    </row>
    <row r="4" spans="1:257" ht="35" customHeight="1" x14ac:dyDescent="0.25">
      <c r="A4" s="1"/>
      <c r="B4" s="56" t="s">
        <v>37</v>
      </c>
      <c r="C4" s="42"/>
      <c r="D4" s="42"/>
      <c r="E4" s="43"/>
      <c r="F4" s="44"/>
      <c r="G4" s="45"/>
      <c r="H4" s="1"/>
      <c r="I4" s="1"/>
      <c r="J4" s="1"/>
      <c r="K4" s="1"/>
      <c r="L4" s="1"/>
      <c r="M4" s="1"/>
      <c r="N4" s="1"/>
      <c r="O4" s="1"/>
      <c r="P4" s="1"/>
      <c r="Q4" s="1"/>
      <c r="R4" s="1"/>
      <c r="S4" s="1"/>
      <c r="T4" s="1"/>
      <c r="U4" s="1"/>
      <c r="V4" s="1"/>
      <c r="W4" s="1"/>
      <c r="X4" s="1"/>
      <c r="Y4" s="1"/>
      <c r="Z4" s="1"/>
      <c r="AA4" s="1"/>
      <c r="AB4" s="1"/>
      <c r="AC4" s="1"/>
      <c r="AD4" s="1"/>
      <c r="AE4" s="1"/>
      <c r="AF4" s="1"/>
      <c r="AG4" s="1"/>
    </row>
    <row r="5" spans="1:257" ht="409" customHeight="1" x14ac:dyDescent="0.25">
      <c r="A5" s="1"/>
      <c r="B5" s="1"/>
      <c r="C5" s="8"/>
      <c r="D5" s="8"/>
      <c r="E5" s="8"/>
      <c r="F5" s="8"/>
      <c r="G5" s="8"/>
      <c r="H5" s="8"/>
      <c r="I5" s="1"/>
      <c r="J5" s="8"/>
      <c r="K5" s="1"/>
      <c r="L5" s="8"/>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x14ac:dyDescent="0.25">
      <c r="A6" s="1"/>
      <c r="B6" s="1"/>
      <c r="C6" s="8"/>
      <c r="D6" s="8"/>
      <c r="E6" s="8"/>
      <c r="F6" s="8"/>
      <c r="G6" s="8"/>
      <c r="H6" s="8"/>
      <c r="I6" s="1"/>
      <c r="J6" s="8"/>
      <c r="K6" s="1"/>
      <c r="L6" s="8"/>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x14ac:dyDescent="0.25">
      <c r="A8" s="1"/>
      <c r="B8" s="24" t="s">
        <v>44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x14ac:dyDescent="0.25">
      <c r="A9" s="1"/>
      <c r="B9" s="23" t="s">
        <v>48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x14ac:dyDescent="0.35">
      <c r="A10" s="9"/>
      <c r="B10" s="12" t="s">
        <v>49</v>
      </c>
      <c r="C10" s="25" t="s">
        <v>19</v>
      </c>
      <c r="D10" s="25" t="s">
        <v>17</v>
      </c>
      <c r="E10" s="26" t="s">
        <v>18</v>
      </c>
      <c r="F10" s="12" t="s">
        <v>0</v>
      </c>
      <c r="G10" s="12" t="s">
        <v>4</v>
      </c>
      <c r="H10" s="12" t="s">
        <v>1</v>
      </c>
      <c r="I10" s="9"/>
      <c r="J10" s="12" t="s">
        <v>0</v>
      </c>
      <c r="K10" s="9"/>
      <c r="L10" s="12" t="s">
        <v>4</v>
      </c>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7" customFormat="1" ht="23" customHeight="1" x14ac:dyDescent="0.35">
      <c r="A11" s="6"/>
      <c r="B11" s="3" t="s">
        <v>26</v>
      </c>
      <c r="C11" s="27"/>
      <c r="D11" s="27"/>
      <c r="E11" s="28">
        <f>IF(C11=0,0,D11-C11)</f>
        <v>0</v>
      </c>
      <c r="F11" s="2"/>
      <c r="G11" s="2"/>
      <c r="H11" s="2"/>
      <c r="I11" s="22"/>
      <c r="J11" s="64" t="s">
        <v>41</v>
      </c>
      <c r="K11" s="6"/>
      <c r="L11" s="13" t="s">
        <v>5</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3" customHeight="1" x14ac:dyDescent="0.35">
      <c r="A12" s="6"/>
      <c r="B12" s="3" t="s">
        <v>27</v>
      </c>
      <c r="C12" s="29"/>
      <c r="D12" s="29"/>
      <c r="E12" s="28">
        <f t="shared" ref="E12:E21" si="0">IF(C12=0,0,D12-C12)</f>
        <v>0</v>
      </c>
      <c r="F12" s="2"/>
      <c r="G12" s="3"/>
      <c r="H12" s="2"/>
      <c r="I12" s="22"/>
      <c r="J12" s="63" t="s">
        <v>42</v>
      </c>
      <c r="K12" s="6"/>
      <c r="L12" s="14" t="s">
        <v>6</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x14ac:dyDescent="0.35">
      <c r="A13" s="6"/>
      <c r="B13" s="3" t="s">
        <v>28</v>
      </c>
      <c r="C13" s="29"/>
      <c r="D13" s="29"/>
      <c r="E13" s="28">
        <f t="shared" si="0"/>
        <v>0</v>
      </c>
      <c r="F13" s="2"/>
      <c r="G13" s="3"/>
      <c r="H13" s="2"/>
      <c r="I13" s="22"/>
      <c r="J13" s="65" t="s">
        <v>43</v>
      </c>
      <c r="K13" s="6"/>
      <c r="L13" s="15" t="s">
        <v>7</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x14ac:dyDescent="0.35">
      <c r="A14" s="6"/>
      <c r="B14" s="3" t="s">
        <v>29</v>
      </c>
      <c r="C14" s="29"/>
      <c r="D14" s="29"/>
      <c r="E14" s="28">
        <f t="shared" si="0"/>
        <v>0</v>
      </c>
      <c r="F14" s="2"/>
      <c r="G14" s="3"/>
      <c r="H14" s="2"/>
      <c r="I14" s="22"/>
      <c r="J14" s="61"/>
      <c r="K14" s="6"/>
      <c r="L14" s="11"/>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x14ac:dyDescent="0.25">
      <c r="A15" s="6"/>
      <c r="B15" s="3" t="s">
        <v>30</v>
      </c>
      <c r="C15" s="29"/>
      <c r="D15" s="29"/>
      <c r="E15" s="28">
        <f t="shared" si="0"/>
        <v>0</v>
      </c>
      <c r="F15" s="2"/>
      <c r="G15" s="3"/>
      <c r="H15" s="2"/>
      <c r="I15" s="6"/>
      <c r="J15" s="62"/>
      <c r="K15" s="6"/>
      <c r="L15" s="8"/>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x14ac:dyDescent="0.25">
      <c r="A16" s="6"/>
      <c r="B16" s="3" t="s">
        <v>31</v>
      </c>
      <c r="C16" s="29"/>
      <c r="D16" s="29"/>
      <c r="E16" s="28">
        <f t="shared" si="0"/>
        <v>0</v>
      </c>
      <c r="F16" s="3"/>
      <c r="G16" s="3"/>
      <c r="H16" s="2"/>
      <c r="I16" s="6"/>
      <c r="J16" s="61"/>
      <c r="K16" s="6"/>
      <c r="L16" s="8"/>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x14ac:dyDescent="0.25">
      <c r="A17" s="6"/>
      <c r="B17" s="3" t="s">
        <v>32</v>
      </c>
      <c r="C17" s="29"/>
      <c r="D17" s="27"/>
      <c r="E17" s="28">
        <f t="shared" si="0"/>
        <v>0</v>
      </c>
      <c r="F17" s="3"/>
      <c r="G17" s="3"/>
      <c r="H17" s="2"/>
      <c r="I17" s="6"/>
      <c r="J17" s="8"/>
      <c r="K17" s="6"/>
      <c r="L17" s="8"/>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x14ac:dyDescent="0.25">
      <c r="A18" s="6"/>
      <c r="B18" s="3" t="s">
        <v>33</v>
      </c>
      <c r="C18" s="29"/>
      <c r="D18" s="27"/>
      <c r="E18" s="28">
        <f t="shared" si="0"/>
        <v>0</v>
      </c>
      <c r="F18" s="3"/>
      <c r="G18" s="3"/>
      <c r="H18" s="2"/>
      <c r="I18" s="6"/>
      <c r="J18" s="8"/>
      <c r="K18" s="6"/>
      <c r="L18" s="8"/>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x14ac:dyDescent="0.25">
      <c r="A19" s="6"/>
      <c r="B19" s="3" t="s">
        <v>34</v>
      </c>
      <c r="C19" s="29"/>
      <c r="D19" s="27"/>
      <c r="E19" s="28">
        <f t="shared" si="0"/>
        <v>0</v>
      </c>
      <c r="F19" s="3"/>
      <c r="G19" s="3"/>
      <c r="H19" s="2"/>
      <c r="I19" s="6"/>
      <c r="J19" s="8"/>
      <c r="K19" s="6"/>
      <c r="L19" s="8"/>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x14ac:dyDescent="0.25">
      <c r="A20" s="6"/>
      <c r="B20" s="3" t="s">
        <v>35</v>
      </c>
      <c r="C20" s="29"/>
      <c r="D20" s="27"/>
      <c r="E20" s="28">
        <f t="shared" si="0"/>
        <v>0</v>
      </c>
      <c r="F20" s="3"/>
      <c r="G20" s="3"/>
      <c r="H20" s="2"/>
      <c r="I20" s="6"/>
      <c r="J20" s="8"/>
      <c r="K20" s="6"/>
      <c r="L20" s="8"/>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x14ac:dyDescent="0.25">
      <c r="A21" s="6"/>
      <c r="B21" s="3" t="s">
        <v>36</v>
      </c>
      <c r="C21" s="29"/>
      <c r="D21" s="27"/>
      <c r="E21" s="28">
        <f t="shared" si="0"/>
        <v>0</v>
      </c>
      <c r="F21" s="3"/>
      <c r="G21" s="3"/>
      <c r="H21" s="2"/>
      <c r="I21" s="6"/>
      <c r="J21" s="8"/>
      <c r="K21" s="6"/>
      <c r="L21" s="8"/>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5" customHeight="1" x14ac:dyDescent="0.25">
      <c r="A23" s="1"/>
      <c r="B23" s="23" t="s">
        <v>46</v>
      </c>
      <c r="C23" s="1"/>
      <c r="D23" s="1"/>
      <c r="F23" s="23" t="s">
        <v>21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s="16" customFormat="1" ht="23" customHeight="1" x14ac:dyDescent="0.35">
      <c r="B24" s="40" t="s">
        <v>0</v>
      </c>
      <c r="C24" s="41" t="s">
        <v>15</v>
      </c>
      <c r="D24" s="41" t="s">
        <v>16</v>
      </c>
      <c r="F24" s="32" t="s">
        <v>40</v>
      </c>
      <c r="G24" s="31">
        <v>0</v>
      </c>
    </row>
    <row r="25" spans="1:257" s="16" customFormat="1" ht="23" customHeight="1" thickBot="1" x14ac:dyDescent="0.4">
      <c r="B25" s="64" t="s">
        <v>41</v>
      </c>
      <c r="C25" s="34">
        <f>COUNTIF(F11:F21, "On Schedule")</f>
        <v>0</v>
      </c>
      <c r="D25" s="35" t="str">
        <f>IFERROR(C25/C28,"")</f>
        <v/>
      </c>
      <c r="F25" s="58" t="s">
        <v>38</v>
      </c>
      <c r="G25" s="59">
        <v>0</v>
      </c>
    </row>
    <row r="26" spans="1:257" s="16" customFormat="1" ht="23" customHeight="1" thickTop="1" thickBot="1" x14ac:dyDescent="0.4">
      <c r="B26" s="63" t="s">
        <v>42</v>
      </c>
      <c r="C26" s="34">
        <f>COUNTIF(F11:F21, "Needs Attention")</f>
        <v>0</v>
      </c>
      <c r="D26" s="35" t="str">
        <f>IFERROR(C26/C28,"")</f>
        <v/>
      </c>
      <c r="F26" s="57" t="s">
        <v>39</v>
      </c>
      <c r="G26" s="60">
        <f>G24-G25</f>
        <v>0</v>
      </c>
    </row>
    <row r="27" spans="1:257" s="16" customFormat="1" ht="23" customHeight="1" thickBot="1" x14ac:dyDescent="0.4">
      <c r="B27" s="66" t="s">
        <v>43</v>
      </c>
      <c r="C27" s="36">
        <f>COUNTIF(F11:F21, "Delayed")</f>
        <v>0</v>
      </c>
      <c r="D27" s="37" t="str">
        <f>IFERROR(C27/C28,"")</f>
        <v/>
      </c>
    </row>
    <row r="28" spans="1:257" s="16" customFormat="1" ht="23" customHeight="1" x14ac:dyDescent="0.35">
      <c r="B28" s="30" t="s">
        <v>20</v>
      </c>
      <c r="C28" s="38">
        <f>SUM(C25:C27)</f>
        <v>0</v>
      </c>
      <c r="D28" s="39">
        <f>SUM(D25:D27)</f>
        <v>0</v>
      </c>
    </row>
    <row r="29" spans="1:257" s="16" customFormat="1" x14ac:dyDescent="0.35"/>
    <row r="30" spans="1:257" ht="25" customHeight="1" x14ac:dyDescent="0.25">
      <c r="A30" s="1"/>
      <c r="B30" s="23" t="s">
        <v>47</v>
      </c>
      <c r="C30" s="1"/>
      <c r="D30" s="1"/>
      <c r="F30" s="46" t="s">
        <v>22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s="16" customFormat="1" ht="23" customHeight="1" x14ac:dyDescent="0.35">
      <c r="B31" s="40" t="s">
        <v>4</v>
      </c>
      <c r="C31" s="41" t="s">
        <v>15</v>
      </c>
      <c r="D31" s="41" t="s">
        <v>16</v>
      </c>
      <c r="F31" s="48" t="s">
        <v>10</v>
      </c>
      <c r="G31" s="31">
        <v>0</v>
      </c>
    </row>
    <row r="32" spans="1:257" s="16" customFormat="1" ht="23" customHeight="1" x14ac:dyDescent="0.35">
      <c r="B32" s="13" t="s">
        <v>5</v>
      </c>
      <c r="C32" s="34">
        <f>COUNTIF(G11:G21, "High")</f>
        <v>0</v>
      </c>
      <c r="D32" s="35" t="str">
        <f>IFERROR(C32/C36,"")</f>
        <v/>
      </c>
      <c r="F32" s="47" t="s">
        <v>9</v>
      </c>
      <c r="G32" s="31">
        <v>0</v>
      </c>
    </row>
    <row r="33" spans="1:257" s="16" customFormat="1" ht="23" customHeight="1" x14ac:dyDescent="0.35">
      <c r="B33" s="14" t="s">
        <v>6</v>
      </c>
      <c r="C33" s="34">
        <f>COUNTIF(G11:G21, "Medium")</f>
        <v>0</v>
      </c>
      <c r="D33" s="35" t="str">
        <f>IFERROR(C33/C36,"")</f>
        <v/>
      </c>
      <c r="F33" s="49" t="s">
        <v>8</v>
      </c>
      <c r="G33" s="31">
        <v>0</v>
      </c>
    </row>
    <row r="34" spans="1:257" s="16" customFormat="1" ht="23" customHeight="1" x14ac:dyDescent="0.25">
      <c r="B34" s="15" t="s">
        <v>7</v>
      </c>
      <c r="C34" s="34">
        <f>COUNTIF(G11:G21, "Low")</f>
        <v>0</v>
      </c>
      <c r="D34" s="35" t="str">
        <f>IFERROR(C34/C36,"")</f>
        <v/>
      </c>
      <c r="E34" s="1"/>
      <c r="F34" s="1"/>
    </row>
    <row r="35" spans="1:257" s="16" customFormat="1" ht="23" customHeight="1" thickBot="1" x14ac:dyDescent="0.3">
      <c r="B35" s="33"/>
      <c r="C35" s="36">
        <f>COUNTIF(G11:G21, "...")</f>
        <v>0</v>
      </c>
      <c r="D35" s="37" t="str">
        <f>IFERROR(C35/C36,"")</f>
        <v/>
      </c>
      <c r="E35" s="1"/>
      <c r="F35" s="1"/>
    </row>
    <row r="36" spans="1:257" s="16" customFormat="1" ht="23" customHeight="1" x14ac:dyDescent="0.25">
      <c r="B36" s="30" t="s">
        <v>20</v>
      </c>
      <c r="C36" s="38">
        <f>SUM(C32:C35)</f>
        <v>0</v>
      </c>
      <c r="D36" s="39">
        <f>SUM(D32:D35)</f>
        <v>0</v>
      </c>
      <c r="E36" s="1"/>
      <c r="F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sheetData>
  <mergeCells count="1">
    <mergeCell ref="B3:D3"/>
  </mergeCells>
  <conditionalFormatting sqref="J11:J14 J16 F11:F21">
    <cfRule type="containsText" dxfId="15" priority="9" operator="containsText" text="On Schedule">
      <formula>NOT(ISERROR(SEARCH("On Schedule",F11)))</formula>
    </cfRule>
    <cfRule type="containsText" dxfId="14" priority="13" operator="containsText" text="Delayed">
      <formula>NOT(ISERROR(SEARCH("Delayed",F11)))</formula>
    </cfRule>
    <cfRule type="containsText" dxfId="13" priority="14" operator="containsText" text="Needs Attention">
      <formula>NOT(ISERROR(SEARCH("Needs Attention",F11)))</formula>
    </cfRule>
    <cfRule type="containsText" dxfId="12" priority="15" operator="containsText" text="In Progress">
      <formula>NOT(ISERROR(SEARCH("In Progress",F11)))</formula>
    </cfRule>
    <cfRule type="containsText" dxfId="11" priority="16" operator="containsText" text="Not Started">
      <formula>NOT(ISERROR(SEARCH("Not Started",F11)))</formula>
    </cfRule>
  </conditionalFormatting>
  <conditionalFormatting sqref="G11:G21 L11:L14">
    <cfRule type="containsText" dxfId="10" priority="10" operator="containsText" text="Low">
      <formula>NOT(ISERROR(SEARCH("Low",G11)))</formula>
    </cfRule>
    <cfRule type="containsText" dxfId="9" priority="11" operator="containsText" text="Medium">
      <formula>NOT(ISERROR(SEARCH("Medium",G11)))</formula>
    </cfRule>
    <cfRule type="containsText" dxfId="8" priority="12" operator="containsText" text="High">
      <formula>NOT(ISERROR(SEARCH("High",G11)))</formula>
    </cfRule>
  </conditionalFormatting>
  <conditionalFormatting sqref="B32:B35">
    <cfRule type="containsText" dxfId="7" priority="6" operator="containsText" text="Low">
      <formula>NOT(ISERROR(SEARCH("Low",B32)))</formula>
    </cfRule>
    <cfRule type="containsText" dxfId="6" priority="7" operator="containsText" text="Medium">
      <formula>NOT(ISERROR(SEARCH("Medium",B32)))</formula>
    </cfRule>
    <cfRule type="containsText" dxfId="5" priority="8" operator="containsText" text="High">
      <formula>NOT(ISERROR(SEARCH("High",B32)))</formula>
    </cfRule>
  </conditionalFormatting>
  <conditionalFormatting sqref="B25:B27">
    <cfRule type="containsText" dxfId="4" priority="1" operator="containsText" text="Overdue">
      <formula>NOT(ISERROR(SEARCH("Overdue",B25)))</formula>
    </cfRule>
    <cfRule type="containsText" dxfId="3" priority="2" operator="containsText" text="On Hold">
      <formula>NOT(ISERROR(SEARCH("On Hold",B25)))</formula>
    </cfRule>
    <cfRule type="containsText" dxfId="2" priority="3" operator="containsText" text="Complete">
      <formula>NOT(ISERROR(SEARCH("Complete",B25)))</formula>
    </cfRule>
    <cfRule type="containsText" dxfId="1" priority="4" operator="containsText" text="In Progress">
      <formula>NOT(ISERROR(SEARCH("In Progress",B25)))</formula>
    </cfRule>
    <cfRule type="containsText" dxfId="0" priority="5" operator="containsText" text="Not Started">
      <formula>NOT(ISERROR(SEARCH("Not Started",B25)))</formula>
    </cfRule>
  </conditionalFormatting>
  <dataValidations count="2">
    <dataValidation type="list" allowBlank="1" showInputMessage="1" showErrorMessage="1" sqref="F11:F21" xr:uid="{05FDB5F4-E7A2-4843-B35E-FD99BF4DC6C1}">
      <formula1>$J$11:$J$16</formula1>
    </dataValidation>
    <dataValidation type="list" allowBlank="1" showInputMessage="1" showErrorMessage="1" sqref="G11:G21" xr:uid="{615E7D64-9F2F-1D43-B47A-A519D4E6E5DD}">
      <formula1>$L$11:$L$14</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53" customWidth="1"/>
    <col min="2" max="2" width="88.33203125" style="53" customWidth="1"/>
    <col min="3" max="16384" width="10.83203125" style="53"/>
  </cols>
  <sheetData>
    <row r="1" spans="2:2" ht="20" customHeight="1" x14ac:dyDescent="0.35"/>
    <row r="2" spans="2:2" ht="105" customHeight="1" x14ac:dyDescent="0.35">
      <c r="B2" s="4"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Management Roadmap</vt:lpstr>
      <vt:lpstr>BLANK - Project Mgmt Roadmap</vt:lpstr>
      <vt:lpstr>- Disclaimer -</vt:lpstr>
      <vt:lpstr>'BLANK - Project Mgmt Roadmap'!Print_Area</vt:lpstr>
      <vt:lpstr>'Project Management Roadmap'!Print_Area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2021-07-08T17:42:44Z</dcterms:modified>
</cp:coreProperties>
</file>