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Schedule Templates/"/>
    </mc:Choice>
  </mc:AlternateContent>
  <xr:revisionPtr revIDLastSave="0" documentId="13_ncr:1_{81B702F9-320F-D046-AD39-973E8292FB23}" xr6:coauthVersionLast="47" xr6:coauthVersionMax="47" xr10:uidLastSave="{00000000-0000-0000-0000-000000000000}"/>
  <bookViews>
    <workbookView xWindow="43000" yWindow="9080" windowWidth="25940" windowHeight="21600" tabRatio="500" xr2:uid="{00000000-000D-0000-FFFF-FFFF00000000}"/>
  </bookViews>
  <sheets>
    <sheet name="High-Level Project Calendar" sheetId="1" r:id="rId1"/>
    <sheet name="BLANK - High-Level Project Cale" sheetId="3" r:id="rId2"/>
    <sheet name="-Disclaimer-" sheetId="2" r:id="rId3"/>
  </sheets>
  <definedNames>
    <definedName name="_xlnm.Print_Area" localSheetId="1">'BLANK - High-Level Project Cale'!$B$1:$I$51</definedName>
    <definedName name="_xlnm.Print_Area" localSheetId="0">'High-Level Project Calendar'!$B$2:$I$52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3" l="1"/>
  <c r="H50" i="3"/>
  <c r="G50" i="3"/>
  <c r="F50" i="3"/>
  <c r="E50" i="3"/>
  <c r="D50" i="3"/>
  <c r="C50" i="3"/>
  <c r="B50" i="3"/>
  <c r="I48" i="3"/>
  <c r="H48" i="3"/>
  <c r="G48" i="3"/>
  <c r="F48" i="3"/>
  <c r="E48" i="3"/>
  <c r="D48" i="3"/>
  <c r="C48" i="3"/>
  <c r="B48" i="3"/>
  <c r="I46" i="3"/>
  <c r="H46" i="3"/>
  <c r="G46" i="3"/>
  <c r="F46" i="3"/>
  <c r="E46" i="3"/>
  <c r="D46" i="3"/>
  <c r="C46" i="3"/>
  <c r="B46" i="3"/>
  <c r="I44" i="3"/>
  <c r="H44" i="3"/>
  <c r="G44" i="3"/>
  <c r="F44" i="3"/>
  <c r="E44" i="3"/>
  <c r="D44" i="3"/>
  <c r="C44" i="3"/>
  <c r="B44" i="3"/>
  <c r="I42" i="3"/>
  <c r="H42" i="3"/>
  <c r="G42" i="3"/>
  <c r="F42" i="3"/>
  <c r="E42" i="3"/>
  <c r="D42" i="3"/>
  <c r="C42" i="3"/>
  <c r="B42" i="3"/>
  <c r="I40" i="3"/>
  <c r="H40" i="3"/>
  <c r="G40" i="3"/>
  <c r="F40" i="3"/>
  <c r="E40" i="3"/>
  <c r="D40" i="3"/>
  <c r="C40" i="3"/>
  <c r="B40" i="3"/>
  <c r="I38" i="3"/>
  <c r="H38" i="3"/>
  <c r="G38" i="3"/>
  <c r="F38" i="3"/>
  <c r="E38" i="3"/>
  <c r="D38" i="3"/>
  <c r="C38" i="3"/>
  <c r="B38" i="3"/>
  <c r="I36" i="3"/>
  <c r="H36" i="3"/>
  <c r="G36" i="3"/>
  <c r="F36" i="3"/>
  <c r="E36" i="3"/>
  <c r="D36" i="3"/>
  <c r="C36" i="3"/>
  <c r="B36" i="3"/>
  <c r="I34" i="3"/>
  <c r="H34" i="3"/>
  <c r="G34" i="3"/>
  <c r="F34" i="3"/>
  <c r="E34" i="3"/>
  <c r="D34" i="3"/>
  <c r="C34" i="3"/>
  <c r="B34" i="3"/>
  <c r="I32" i="3"/>
  <c r="H32" i="3"/>
  <c r="G32" i="3"/>
  <c r="F32" i="3"/>
  <c r="E32" i="3"/>
  <c r="D32" i="3"/>
  <c r="C32" i="3"/>
  <c r="B32" i="3"/>
  <c r="I30" i="3"/>
  <c r="H30" i="3"/>
  <c r="G30" i="3"/>
  <c r="F30" i="3"/>
  <c r="E30" i="3"/>
  <c r="D30" i="3"/>
  <c r="C30" i="3"/>
  <c r="B30" i="3"/>
  <c r="I28" i="3"/>
  <c r="H28" i="3"/>
  <c r="G28" i="3"/>
  <c r="F28" i="3"/>
  <c r="E28" i="3"/>
  <c r="D28" i="3"/>
  <c r="C28" i="3"/>
  <c r="B28" i="3"/>
  <c r="I26" i="3"/>
  <c r="H26" i="3"/>
  <c r="G26" i="3"/>
  <c r="F26" i="3"/>
  <c r="E26" i="3"/>
  <c r="D26" i="3"/>
  <c r="C26" i="3"/>
  <c r="B26" i="3"/>
  <c r="I24" i="3"/>
  <c r="H24" i="3"/>
  <c r="G24" i="3"/>
  <c r="F24" i="3"/>
  <c r="E24" i="3"/>
  <c r="D24" i="3"/>
  <c r="C24" i="3"/>
  <c r="B24" i="3"/>
  <c r="I22" i="3"/>
  <c r="H22" i="3"/>
  <c r="G22" i="3"/>
  <c r="F22" i="3"/>
  <c r="E22" i="3"/>
  <c r="D22" i="3"/>
  <c r="C22" i="3"/>
  <c r="B22" i="3"/>
  <c r="I20" i="3"/>
  <c r="H20" i="3"/>
  <c r="G20" i="3"/>
  <c r="F20" i="3"/>
  <c r="E20" i="3"/>
  <c r="D20" i="3"/>
  <c r="C20" i="3"/>
  <c r="B20" i="3"/>
  <c r="I18" i="3"/>
  <c r="H18" i="3"/>
  <c r="G18" i="3"/>
  <c r="F18" i="3"/>
  <c r="E18" i="3"/>
  <c r="D18" i="3"/>
  <c r="C18" i="3"/>
  <c r="B18" i="3"/>
  <c r="I16" i="3"/>
  <c r="H16" i="3"/>
  <c r="G16" i="3"/>
  <c r="F16" i="3"/>
  <c r="E16" i="3"/>
  <c r="D16" i="3"/>
  <c r="C16" i="3"/>
  <c r="B16" i="3"/>
  <c r="I14" i="3"/>
  <c r="H14" i="3"/>
  <c r="G14" i="3"/>
  <c r="F14" i="3"/>
  <c r="E14" i="3"/>
  <c r="D14" i="3"/>
  <c r="C14" i="3"/>
  <c r="B14" i="3"/>
  <c r="I12" i="3"/>
  <c r="H12" i="3"/>
  <c r="G12" i="3"/>
  <c r="F12" i="3"/>
  <c r="E12" i="3"/>
  <c r="D12" i="3"/>
  <c r="C12" i="3"/>
  <c r="B12" i="3"/>
  <c r="B51" i="1"/>
  <c r="B49" i="1"/>
  <c r="B47" i="1"/>
  <c r="B45" i="1"/>
  <c r="B43" i="1"/>
  <c r="B41" i="1"/>
  <c r="B39" i="1"/>
  <c r="B37" i="1"/>
  <c r="B35" i="1"/>
  <c r="B33" i="1"/>
  <c r="I51" i="1"/>
  <c r="H51" i="1"/>
  <c r="G51" i="1"/>
  <c r="F51" i="1"/>
  <c r="E51" i="1"/>
  <c r="D51" i="1"/>
  <c r="C51" i="1"/>
  <c r="I49" i="1"/>
  <c r="H49" i="1"/>
  <c r="G49" i="1"/>
  <c r="F49" i="1"/>
  <c r="E49" i="1"/>
  <c r="D49" i="1"/>
  <c r="C49" i="1"/>
  <c r="I47" i="1"/>
  <c r="H47" i="1"/>
  <c r="G47" i="1"/>
  <c r="F47" i="1"/>
  <c r="E47" i="1"/>
  <c r="D47" i="1"/>
  <c r="C47" i="1"/>
  <c r="I45" i="1"/>
  <c r="H45" i="1"/>
  <c r="G45" i="1"/>
  <c r="F45" i="1"/>
  <c r="E45" i="1"/>
  <c r="D45" i="1"/>
  <c r="C45" i="1"/>
  <c r="I43" i="1"/>
  <c r="H43" i="1"/>
  <c r="G43" i="1"/>
  <c r="F43" i="1"/>
  <c r="E43" i="1"/>
  <c r="D43" i="1"/>
  <c r="C43" i="1"/>
  <c r="I41" i="1"/>
  <c r="H41" i="1"/>
  <c r="G41" i="1"/>
  <c r="F41" i="1"/>
  <c r="E41" i="1"/>
  <c r="D41" i="1"/>
  <c r="C41" i="1"/>
  <c r="I39" i="1"/>
  <c r="H39" i="1"/>
  <c r="G39" i="1"/>
  <c r="F39" i="1"/>
  <c r="E39" i="1"/>
  <c r="D39" i="1"/>
  <c r="C39" i="1"/>
  <c r="I37" i="1"/>
  <c r="H37" i="1"/>
  <c r="G37" i="1"/>
  <c r="F37" i="1"/>
  <c r="E37" i="1"/>
  <c r="D37" i="1"/>
  <c r="C37" i="1"/>
  <c r="I35" i="1"/>
  <c r="H35" i="1"/>
  <c r="G35" i="1"/>
  <c r="F35" i="1"/>
  <c r="E35" i="1"/>
  <c r="D35" i="1"/>
  <c r="C35" i="1"/>
  <c r="I33" i="1"/>
  <c r="H33" i="1"/>
  <c r="G33" i="1"/>
  <c r="F33" i="1"/>
  <c r="E33" i="1"/>
  <c r="D33" i="1"/>
  <c r="C33" i="1"/>
  <c r="B31" i="1"/>
  <c r="B29" i="1"/>
  <c r="B27" i="1"/>
  <c r="B25" i="1"/>
  <c r="B23" i="1"/>
  <c r="B21" i="1"/>
  <c r="B19" i="1"/>
  <c r="B17" i="1"/>
  <c r="B15" i="1"/>
  <c r="B13" i="1"/>
  <c r="I31" i="1"/>
  <c r="H31" i="1"/>
  <c r="G31" i="1"/>
  <c r="F31" i="1"/>
  <c r="E31" i="1"/>
  <c r="D31" i="1"/>
  <c r="C31" i="1"/>
  <c r="I29" i="1"/>
  <c r="H29" i="1"/>
  <c r="G29" i="1"/>
  <c r="F29" i="1"/>
  <c r="E29" i="1"/>
  <c r="D29" i="1"/>
  <c r="C29" i="1"/>
  <c r="I27" i="1"/>
  <c r="H27" i="1"/>
  <c r="G27" i="1"/>
  <c r="F27" i="1"/>
  <c r="E27" i="1"/>
  <c r="D27" i="1"/>
  <c r="C27" i="1"/>
  <c r="I25" i="1"/>
  <c r="H25" i="1"/>
  <c r="G25" i="1"/>
  <c r="F25" i="1"/>
  <c r="E25" i="1"/>
  <c r="D25" i="1"/>
  <c r="C25" i="1"/>
  <c r="I23" i="1"/>
  <c r="H23" i="1"/>
  <c r="G23" i="1"/>
  <c r="F23" i="1"/>
  <c r="E23" i="1"/>
  <c r="D23" i="1"/>
  <c r="C23" i="1"/>
  <c r="I21" i="1"/>
  <c r="H21" i="1"/>
  <c r="G21" i="1"/>
  <c r="F21" i="1"/>
  <c r="E21" i="1"/>
  <c r="D21" i="1"/>
  <c r="C21" i="1"/>
  <c r="I19" i="1"/>
  <c r="H19" i="1"/>
  <c r="G19" i="1"/>
  <c r="F19" i="1"/>
  <c r="E19" i="1"/>
  <c r="D19" i="1"/>
  <c r="C19" i="1"/>
  <c r="I17" i="1"/>
  <c r="H17" i="1"/>
  <c r="G17" i="1"/>
  <c r="F17" i="1"/>
  <c r="E17" i="1"/>
  <c r="D17" i="1"/>
  <c r="C17" i="1"/>
  <c r="I15" i="1"/>
  <c r="H15" i="1"/>
  <c r="G15" i="1"/>
  <c r="F15" i="1"/>
  <c r="E15" i="1"/>
  <c r="D15" i="1"/>
  <c r="C15" i="1"/>
  <c r="I13" i="1"/>
  <c r="H13" i="1"/>
  <c r="G13" i="1"/>
  <c r="F13" i="1"/>
  <c r="E13" i="1"/>
  <c r="D13" i="1"/>
  <c r="C13" i="1"/>
</calcChain>
</file>

<file path=xl/sharedStrings.xml><?xml version="1.0" encoding="utf-8"?>
<sst xmlns="http://schemas.openxmlformats.org/spreadsheetml/2006/main" count="98" uniqueCount="52">
  <si>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</si>
  <si>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</si>
  <si>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</si>
  <si>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MONDAY</t>
  </si>
  <si>
    <t>TUESDAY</t>
  </si>
  <si>
    <t>WEDNESDAY</t>
  </si>
  <si>
    <t>THURSDAY</t>
  </si>
  <si>
    <t>FRIDAY</t>
  </si>
  <si>
    <t>SATURDAY</t>
  </si>
  <si>
    <t>SUNDAY</t>
  </si>
  <si>
    <t>WEEK</t>
  </si>
  <si>
    <t>END DATE</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</si>
  <si>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</si>
  <si>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</si>
  <si>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</si>
  <si>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</si>
  <si>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</si>
  <si>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</si>
  <si>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</si>
  <si>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</si>
  <si>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</si>
  <si>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</si>
  <si>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</si>
  <si>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</si>
  <si>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</si>
  <si>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</si>
  <si>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</si>
  <si>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</si>
  <si>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</si>
  <si>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</si>
  <si>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</si>
  <si>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</si>
  <si>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</si>
  <si>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</si>
  <si>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STAKEHOLDER KEY</t>
  </si>
  <si>
    <t>STAKEHOLDER 1</t>
  </si>
  <si>
    <t>STAKEHOLDER 2</t>
  </si>
  <si>
    <t>STAKEHOLDER 3</t>
  </si>
  <si>
    <t>STAKEHOLDER 4</t>
  </si>
  <si>
    <t>STAKEHOLDER 7</t>
  </si>
  <si>
    <t>STAKEHOLDER 5</t>
  </si>
  <si>
    <t>STAKEHOLDER 6</t>
  </si>
  <si>
    <t>STAKEHOLDER 8</t>
  </si>
  <si>
    <t>STAKEHOLDER 9</t>
  </si>
  <si>
    <t>STAKEHOLDER 10</t>
  </si>
  <si>
    <t>STAKEHOLDER 11</t>
  </si>
  <si>
    <t>STAKEHOLDER 12</t>
  </si>
  <si>
    <t>MILESTONE 1
enter details here</t>
  </si>
  <si>
    <t>MILESTONE 2
enter details here</t>
  </si>
  <si>
    <r>
      <rPr>
        <sz val="10"/>
        <color rgb="FF00B050"/>
        <rFont val="Century Gothic"/>
        <family val="1"/>
      </rPr>
      <t xml:space="preserve">MILESTONE 3
enter details here
</t>
    </r>
    <r>
      <rPr>
        <sz val="10"/>
        <color theme="1"/>
        <rFont val="Century Gothic"/>
        <family val="1"/>
      </rPr>
      <t xml:space="preserve">
MILESTONE 4
enter details here</t>
    </r>
  </si>
  <si>
    <t>MILESTONE 5
enter details</t>
  </si>
  <si>
    <t>HIGH-LEVEL PROJECT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</si>
</sst>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2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2"/>
      <color theme="1" tint="0.34998626667073579"/>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EAEEF3"/>
        <bgColor rgb="FF000000"/>
      </patternFill>
    </fill>
  </fills>
  <borders count="29">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1"/>
      </left>
      <right style="thin">
        <color theme="0" tint="-0.14999847407452621"/>
      </right>
      <top style="thin">
        <color theme="0" tint="-0.14999847407452621"/>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14999847407452621"/>
      </right>
      <top style="thin">
        <color theme="0" tint="-0.14999847407452621"/>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5"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0" fillId="0" borderId="0" xfId="0" applyBorder="1" applyAlignment="1"/>
    <xf numFmtId="0" fontId="4" fillId="2" borderId="0" xfId="0" applyFont="1" applyFill="1" applyBorder="1" applyAlignment="1">
      <alignment horizontal="left" vertical="center" wrapText="1" indent="1"/>
    </xf>
    <xf numFmtId="0" fontId="4" fillId="2" borderId="0" xfId="0" applyFont="1" applyFill="1" applyBorder="1" applyAlignment="1">
      <alignment vertical="center" wrapText="1"/>
    </xf>
    <xf numFmtId="0" fontId="7" fillId="2" borderId="0" xfId="0" applyFont="1" applyFill="1" applyBorder="1" applyAlignment="1">
      <alignment horizontal="left" vertical="center" indent="1"/>
    </xf>
    <xf numFmtId="0" fontId="8" fillId="4" borderId="2" xfId="0" applyFont="1" applyFill="1" applyBorder="1" applyAlignment="1">
      <alignment horizontal="left" vertical="center" wrapText="1" indent="1"/>
    </xf>
    <xf numFmtId="165" fontId="8" fillId="4" borderId="3" xfId="0" applyNumberFormat="1" applyFont="1" applyFill="1" applyBorder="1" applyAlignment="1">
      <alignment horizontal="left" vertical="center" wrapText="1" indent="1"/>
    </xf>
    <xf numFmtId="0" fontId="4" fillId="0" borderId="6" xfId="0" applyFont="1" applyBorder="1" applyAlignment="1">
      <alignment horizontal="left" vertical="center" wrapText="1" indent="1"/>
    </xf>
    <xf numFmtId="164" fontId="4" fillId="6" borderId="8" xfId="0" applyNumberFormat="1" applyFont="1" applyFill="1" applyBorder="1" applyAlignment="1">
      <alignment horizontal="left" vertical="center" wrapText="1" indent="1"/>
    </xf>
    <xf numFmtId="165" fontId="8" fillId="6" borderId="3" xfId="0" applyNumberFormat="1"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165" fontId="8" fillId="7" borderId="4" xfId="0" applyNumberFormat="1"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11" fillId="6" borderId="5" xfId="0" applyFont="1" applyFill="1" applyBorder="1" applyAlignment="1">
      <alignment horizontal="left" vertical="top" wrapText="1" indent="1"/>
    </xf>
    <xf numFmtId="0" fontId="12" fillId="8" borderId="2" xfId="0" applyFont="1" applyFill="1" applyBorder="1" applyAlignment="1">
      <alignment horizontal="center" vertical="center" wrapText="1"/>
    </xf>
    <xf numFmtId="0" fontId="14" fillId="9" borderId="9" xfId="0" applyFont="1" applyFill="1" applyBorder="1" applyAlignment="1">
      <alignment horizontal="left" vertical="top" wrapText="1" inden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164" fontId="10" fillId="3" borderId="10" xfId="0" applyNumberFormat="1" applyFont="1" applyFill="1" applyBorder="1" applyAlignment="1">
      <alignment horizontal="left" vertical="center" wrapText="1" indent="1" readingOrder="1"/>
    </xf>
    <xf numFmtId="164" fontId="10" fillId="2" borderId="11" xfId="0" applyNumberFormat="1" applyFont="1" applyFill="1" applyBorder="1" applyAlignment="1">
      <alignment horizontal="left" vertical="center" wrapText="1" indent="1" readingOrder="1"/>
    </xf>
    <xf numFmtId="0" fontId="10" fillId="3" borderId="11" xfId="0" applyFont="1" applyFill="1" applyBorder="1" applyAlignment="1">
      <alignment horizontal="left" vertical="center" wrapText="1" indent="1" readingOrder="1"/>
    </xf>
    <xf numFmtId="0" fontId="10" fillId="2" borderId="11" xfId="0" applyFont="1" applyFill="1" applyBorder="1" applyAlignment="1">
      <alignment horizontal="left" vertical="center" wrapText="1" indent="1" readingOrder="1"/>
    </xf>
    <xf numFmtId="0" fontId="10" fillId="3" borderId="12" xfId="0" applyFont="1" applyFill="1" applyBorder="1" applyAlignment="1">
      <alignment horizontal="left" vertical="center" wrapText="1" indent="1" readingOrder="1"/>
    </xf>
    <xf numFmtId="164" fontId="10" fillId="6" borderId="13" xfId="0" applyNumberFormat="1" applyFont="1" applyFill="1" applyBorder="1" applyAlignment="1">
      <alignment horizontal="left" vertical="center" wrapText="1" indent="1" readingOrder="1"/>
    </xf>
    <xf numFmtId="164" fontId="10" fillId="6" borderId="10" xfId="0" applyNumberFormat="1" applyFont="1" applyFill="1" applyBorder="1" applyAlignment="1">
      <alignment horizontal="left" vertical="center" wrapText="1" indent="1" readingOrder="1"/>
    </xf>
    <xf numFmtId="0" fontId="10" fillId="3" borderId="10" xfId="0" applyFont="1" applyFill="1" applyBorder="1" applyAlignment="1">
      <alignment horizontal="left" vertical="center" wrapText="1" indent="1" readingOrder="1"/>
    </xf>
    <xf numFmtId="164" fontId="4" fillId="3" borderId="14" xfId="0" applyNumberFormat="1" applyFont="1" applyFill="1" applyBorder="1" applyAlignment="1">
      <alignment horizontal="left" vertical="center" indent="1"/>
    </xf>
    <xf numFmtId="164" fontId="4" fillId="3" borderId="15" xfId="0" applyNumberFormat="1" applyFont="1" applyFill="1" applyBorder="1" applyAlignment="1">
      <alignment horizontal="left" vertical="center"/>
    </xf>
    <xf numFmtId="0" fontId="4" fillId="2" borderId="0" xfId="0" applyFont="1" applyFill="1" applyBorder="1" applyAlignment="1">
      <alignment vertical="center"/>
    </xf>
    <xf numFmtId="0" fontId="4" fillId="2" borderId="16" xfId="0" applyFont="1" applyFill="1" applyBorder="1" applyAlignment="1">
      <alignment vertical="center" wrapText="1"/>
    </xf>
    <xf numFmtId="0" fontId="4" fillId="2" borderId="16" xfId="0" applyFont="1" applyFill="1" applyBorder="1" applyAlignment="1">
      <alignment horizontal="left" vertical="center" wrapText="1" indent="1"/>
    </xf>
    <xf numFmtId="0" fontId="4" fillId="0" borderId="17" xfId="0" applyFont="1" applyFill="1" applyBorder="1" applyAlignment="1">
      <alignment horizontal="left" vertical="center" indent="1"/>
    </xf>
    <xf numFmtId="0" fontId="21" fillId="0" borderId="18" xfId="0" applyFont="1" applyFill="1" applyBorder="1" applyAlignment="1">
      <alignment horizontal="left" vertical="center" indent="1"/>
    </xf>
    <xf numFmtId="0" fontId="16" fillId="0" borderId="19" xfId="0" applyFont="1" applyFill="1" applyBorder="1" applyAlignment="1">
      <alignment horizontal="left" vertical="center" indent="1"/>
    </xf>
    <xf numFmtId="0" fontId="22" fillId="0" borderId="20" xfId="0" applyFont="1" applyFill="1" applyBorder="1" applyAlignment="1">
      <alignment horizontal="left" vertical="center" indent="1"/>
    </xf>
    <xf numFmtId="0" fontId="17" fillId="0" borderId="19" xfId="0" applyFont="1" applyFill="1" applyBorder="1" applyAlignment="1">
      <alignment horizontal="left" vertical="center" indent="1"/>
    </xf>
    <xf numFmtId="0" fontId="23" fillId="0" borderId="20" xfId="0" applyFont="1" applyFill="1" applyBorder="1" applyAlignment="1">
      <alignment horizontal="left" vertical="center" indent="1"/>
    </xf>
    <xf numFmtId="0" fontId="18" fillId="0" borderId="19" xfId="0" applyFont="1" applyFill="1" applyBorder="1" applyAlignment="1">
      <alignment horizontal="left" vertical="center" indent="1"/>
    </xf>
    <xf numFmtId="0" fontId="24" fillId="0" borderId="20" xfId="0" applyFont="1" applyFill="1" applyBorder="1" applyAlignment="1">
      <alignment horizontal="left" vertical="center" indent="1"/>
    </xf>
    <xf numFmtId="0" fontId="19" fillId="0" borderId="19" xfId="0" applyFont="1" applyFill="1" applyBorder="1" applyAlignment="1">
      <alignment horizontal="left" vertical="center" indent="1"/>
    </xf>
    <xf numFmtId="0" fontId="25" fillId="0" borderId="20" xfId="0" applyFont="1" applyFill="1" applyBorder="1" applyAlignment="1">
      <alignment horizontal="left" vertical="center" indent="1"/>
    </xf>
    <xf numFmtId="0" fontId="20" fillId="0" borderId="21" xfId="0" applyFont="1" applyFill="1" applyBorder="1" applyAlignment="1">
      <alignment horizontal="left" vertical="center" indent="1"/>
    </xf>
    <xf numFmtId="0" fontId="26" fillId="0" borderId="22" xfId="0" applyFont="1" applyFill="1" applyBorder="1" applyAlignment="1">
      <alignment horizontal="left" vertical="center" indent="1"/>
    </xf>
    <xf numFmtId="165" fontId="8" fillId="3" borderId="23" xfId="0" applyNumberFormat="1" applyFont="1" applyFill="1" applyBorder="1" applyAlignment="1">
      <alignment horizontal="left" vertical="center" wrapText="1" indent="1"/>
    </xf>
    <xf numFmtId="0" fontId="10" fillId="2" borderId="24" xfId="0" applyFont="1" applyFill="1" applyBorder="1" applyAlignment="1">
      <alignment horizontal="left" vertical="center" wrapText="1" indent="1" readingOrder="1"/>
    </xf>
    <xf numFmtId="0" fontId="4" fillId="0" borderId="25" xfId="0" applyFont="1" applyBorder="1" applyAlignment="1">
      <alignment horizontal="left" vertical="center" wrapText="1" indent="1"/>
    </xf>
    <xf numFmtId="165" fontId="8" fillId="4" borderId="26" xfId="0" applyNumberFormat="1" applyFont="1" applyFill="1" applyBorder="1" applyAlignment="1">
      <alignment horizontal="left" vertical="center" wrapText="1" indent="1"/>
    </xf>
    <xf numFmtId="0" fontId="10" fillId="3" borderId="27" xfId="0" applyFont="1" applyFill="1" applyBorder="1" applyAlignment="1">
      <alignment horizontal="left" vertical="center" wrapText="1" indent="1" readingOrder="1"/>
    </xf>
    <xf numFmtId="0" fontId="4" fillId="3" borderId="28" xfId="0" applyFont="1" applyFill="1" applyBorder="1" applyAlignment="1">
      <alignment horizontal="left" vertical="center" wrapText="1" indent="1"/>
    </xf>
    <xf numFmtId="0" fontId="16" fillId="0" borderId="6" xfId="0" applyFont="1" applyBorder="1" applyAlignment="1">
      <alignment horizontal="left" vertical="center" wrapText="1" indent="1"/>
    </xf>
    <xf numFmtId="0" fontId="20" fillId="3" borderId="28" xfId="0" applyFont="1" applyFill="1" applyBorder="1" applyAlignment="1">
      <alignment horizontal="left" vertical="center" wrapText="1" indent="1"/>
    </xf>
    <xf numFmtId="0" fontId="4" fillId="3" borderId="14" xfId="0" applyNumberFormat="1" applyFont="1" applyFill="1" applyBorder="1" applyAlignment="1">
      <alignment horizontal="left" vertical="center" indent="1"/>
    </xf>
    <xf numFmtId="0" fontId="4" fillId="3" borderId="15" xfId="0" applyNumberFormat="1" applyFont="1" applyFill="1" applyBorder="1" applyAlignment="1">
      <alignment horizontal="left" vertical="center"/>
    </xf>
    <xf numFmtId="0" fontId="27" fillId="2" borderId="0" xfId="0" applyFont="1" applyFill="1" applyBorder="1" applyAlignment="1">
      <alignment vertical="center"/>
    </xf>
    <xf numFmtId="0" fontId="2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89&amp;utm_source=integrated+content&amp;utm_campaign=/content/project-schedule-templates&amp;utm_medium=High-Level+Project+Schedule++10689&amp;lpa=High-Level+Project+Schedule++10689&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xdr:from>
      <xdr:col>3</xdr:col>
      <xdr:colOff>63500</xdr:colOff>
      <xdr:row>7</xdr:row>
      <xdr:rowOff>50800</xdr:rowOff>
    </xdr:from>
    <xdr:to>
      <xdr:col>3</xdr:col>
      <xdr:colOff>2209800</xdr:colOff>
      <xdr:row>8</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editAs="oneCell">
    <xdr:from>
      <xdr:col>0</xdr:col>
      <xdr:colOff>0</xdr:colOff>
      <xdr:row>0</xdr:row>
      <xdr:rowOff>0</xdr:rowOff>
    </xdr:from>
    <xdr:to>
      <xdr:col>5</xdr:col>
      <xdr:colOff>1910773</xdr:colOff>
      <xdr:row>1</xdr:row>
      <xdr:rowOff>135923</xdr:rowOff>
    </xdr:to>
    <xdr:pic>
      <xdr:nvPicPr>
        <xdr:cNvPr id="4" name="Picture 3">
          <a:hlinkClick xmlns:r="http://schemas.openxmlformats.org/officeDocument/2006/relationships" r:id="rId1"/>
          <a:extLst>
            <a:ext uri="{FF2B5EF4-FFF2-40B4-BE49-F238E27FC236}">
              <a16:creationId xmlns:a16="http://schemas.microsoft.com/office/drawing/2014/main" id="{CA3CAAA7-E4CA-BD4C-92DD-AE80B482D57E}"/>
            </a:ext>
          </a:extLst>
        </xdr:cNvPr>
        <xdr:cNvPicPr>
          <a:picLocks noChangeAspect="1"/>
        </xdr:cNvPicPr>
      </xdr:nvPicPr>
      <xdr:blipFill>
        <a:blip xmlns:r="http://schemas.openxmlformats.org/officeDocument/2006/relationships" r:embed="rId2"/>
        <a:stretch>
          <a:fillRect/>
        </a:stretch>
      </xdr:blipFill>
      <xdr:spPr>
        <a:xfrm>
          <a:off x="0" y="0"/>
          <a:ext cx="10051473" cy="2675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3" name="TextBox 2">
          <a:extLst>
            <a:ext uri="{FF2B5EF4-FFF2-40B4-BE49-F238E27FC236}">
              <a16:creationId xmlns:a16="http://schemas.microsoft.com/office/drawing/2014/main" id="{437A532C-85BE-1C48-8944-9C8C44A086F8}"/>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89&amp;utm_source=integrated+content&amp;utm_campaign=/content/project-schedule-templates&amp;utm_medium=High-Level+Project+Schedule++10689&amp;lpa=High-Level+Project+Schedule++1068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7"/>
  <sheetViews>
    <sheetView showGridLines="0" tabSelected="1" zoomScaleNormal="100" workbookViewId="0">
      <pane ySplit="1" topLeftCell="A2" activePane="bottomLeft" state="frozen"/>
      <selection pane="bottomLeft" activeCell="C14" sqref="C14"/>
    </sheetView>
  </sheetViews>
  <sheetFormatPr baseColWidth="10" defaultColWidth="11" defaultRowHeight="13"/>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200" customHeight="1"/>
    <row r="2" spans="1:257" ht="45" customHeight="1">
      <c r="A2" s="1"/>
      <c r="B2" s="62" t="s">
        <v>51</v>
      </c>
      <c r="D2" s="9"/>
      <c r="E2" s="9"/>
      <c r="F2" s="9"/>
      <c r="G2" s="9"/>
      <c r="H2" s="9"/>
      <c r="I2" s="9"/>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6" customFormat="1" ht="25" customHeight="1">
      <c r="A3" s="5"/>
      <c r="B3" s="5"/>
      <c r="C3" s="11" t="s">
        <v>32</v>
      </c>
      <c r="D3" s="10"/>
      <c r="E3" s="10"/>
      <c r="F3" s="38" t="s">
        <v>34</v>
      </c>
      <c r="G3" s="39"/>
      <c r="H3" s="10"/>
      <c r="I3" s="10"/>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thickBot="1">
      <c r="A4" s="5"/>
      <c r="B4" s="5"/>
      <c r="C4" s="60"/>
      <c r="D4" s="61"/>
      <c r="F4" s="40" t="s">
        <v>35</v>
      </c>
      <c r="G4" s="41" t="s">
        <v>39</v>
      </c>
      <c r="H4" s="10"/>
      <c r="I4" s="37"/>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c r="A5" s="5"/>
      <c r="B5" s="5"/>
      <c r="C5" s="11" t="s">
        <v>33</v>
      </c>
      <c r="D5" s="10"/>
      <c r="F5" s="42" t="s">
        <v>36</v>
      </c>
      <c r="G5" s="43" t="s">
        <v>42</v>
      </c>
      <c r="H5" s="10"/>
      <c r="I5" s="37"/>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thickBot="1">
      <c r="A6" s="5"/>
      <c r="B6" s="5"/>
      <c r="C6" s="60"/>
      <c r="D6" s="61"/>
      <c r="F6" s="44" t="s">
        <v>37</v>
      </c>
      <c r="G6" s="45" t="s">
        <v>43</v>
      </c>
      <c r="H6" s="10"/>
      <c r="I6" s="3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c r="A7" s="5"/>
      <c r="B7" s="5"/>
      <c r="C7" s="11" t="s">
        <v>0</v>
      </c>
      <c r="D7" s="10"/>
      <c r="E7" s="10"/>
      <c r="F7" s="46" t="s">
        <v>38</v>
      </c>
      <c r="G7" s="47" t="s">
        <v>44</v>
      </c>
      <c r="H7" s="10"/>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c r="A8" s="5"/>
      <c r="B8" s="5"/>
      <c r="C8" s="16">
        <v>45292</v>
      </c>
      <c r="D8" s="12"/>
      <c r="E8" s="12"/>
      <c r="F8" s="48" t="s">
        <v>40</v>
      </c>
      <c r="G8" s="49" t="s">
        <v>45</v>
      </c>
      <c r="H8" s="10"/>
      <c r="I8" s="12"/>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c r="A9" s="5"/>
      <c r="B9" s="5"/>
      <c r="C9" s="11" t="s">
        <v>11</v>
      </c>
      <c r="D9" s="11"/>
      <c r="E9" s="11"/>
      <c r="F9" s="50" t="s">
        <v>41</v>
      </c>
      <c r="G9" s="51" t="s">
        <v>46</v>
      </c>
      <c r="H9" s="10"/>
      <c r="I9" s="11"/>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25" customHeight="1" thickBot="1">
      <c r="A10" s="5"/>
      <c r="B10" s="5"/>
      <c r="C10" s="16">
        <v>45429</v>
      </c>
      <c r="D10" s="11"/>
      <c r="E10" s="11"/>
      <c r="F10" s="11"/>
      <c r="G10" s="11"/>
      <c r="H10" s="10"/>
      <c r="I10" s="11"/>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6" customFormat="1" ht="10" customHeight="1">
      <c r="A11" s="5"/>
      <c r="B11" s="5"/>
      <c r="C11" s="11"/>
      <c r="D11" s="10"/>
      <c r="E11" s="10"/>
      <c r="F11" s="10"/>
      <c r="G11" s="10"/>
      <c r="H11" s="10"/>
      <c r="I11" s="10"/>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row>
    <row r="12" spans="1:257" s="8" customFormat="1" ht="35" customHeight="1">
      <c r="A12" s="7"/>
      <c r="B12" s="23" t="s">
        <v>10</v>
      </c>
      <c r="C12" s="13" t="s">
        <v>3</v>
      </c>
      <c r="D12" s="17" t="s">
        <v>4</v>
      </c>
      <c r="E12" s="14" t="s">
        <v>5</v>
      </c>
      <c r="F12" s="17" t="s">
        <v>6</v>
      </c>
      <c r="G12" s="55" t="s">
        <v>7</v>
      </c>
      <c r="H12" s="52" t="s">
        <v>8</v>
      </c>
      <c r="I12" s="20" t="s">
        <v>9</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6" customFormat="1" ht="25" customHeight="1">
      <c r="A13" s="5"/>
      <c r="B13" s="32" t="str">
        <f>TEXT(C8,"MMM")</f>
        <v>Jan</v>
      </c>
      <c r="C13" s="27" t="str">
        <f>TEXT(C8,"d")</f>
        <v>1</v>
      </c>
      <c r="D13" s="28" t="str">
        <f>TEXT(C8+1,"d")</f>
        <v>2</v>
      </c>
      <c r="E13" s="29" t="str">
        <f>TEXT(C8+2,"d")</f>
        <v>3</v>
      </c>
      <c r="F13" s="30" t="str">
        <f>TEXT(C8+3,"d")</f>
        <v>4</v>
      </c>
      <c r="G13" s="56" t="str">
        <f>TEXT(C8+4,"d")</f>
        <v>5</v>
      </c>
      <c r="H13" s="53" t="str">
        <f>TEXT(C8+5,"d")</f>
        <v>6</v>
      </c>
      <c r="I13" s="31" t="str">
        <f>TEXT(C8+6,"d")</f>
        <v>7</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100" customHeight="1" thickBot="1">
      <c r="A14" s="5"/>
      <c r="B14" s="22" t="s">
        <v>13</v>
      </c>
      <c r="C14" s="18" t="s">
        <v>47</v>
      </c>
      <c r="D14" s="15"/>
      <c r="E14" s="19"/>
      <c r="F14" s="15"/>
      <c r="G14" s="57"/>
      <c r="H14" s="54"/>
      <c r="I14" s="21"/>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25" customHeight="1">
      <c r="A15" s="5"/>
      <c r="B15" s="33" t="str">
        <f>TEXT(C8+7,"MMM")</f>
        <v>Jan</v>
      </c>
      <c r="C15" s="34" t="str">
        <f>TEXT(C8+7,"d")</f>
        <v>8</v>
      </c>
      <c r="D15" s="30" t="str">
        <f>TEXT(C8+8,"d")</f>
        <v>9</v>
      </c>
      <c r="E15" s="29" t="str">
        <f>TEXT(C8+9,"d")</f>
        <v>10</v>
      </c>
      <c r="F15" s="30" t="str">
        <f>TEXT(C8+10,"d")</f>
        <v>11</v>
      </c>
      <c r="G15" s="56" t="str">
        <f>TEXT(C8+11,"d")</f>
        <v>12</v>
      </c>
      <c r="H15" s="53" t="str">
        <f>TEXT(C8+12,"d")</f>
        <v>13</v>
      </c>
      <c r="I15" s="31" t="str">
        <f>TEXT(C8+13,"d")</f>
        <v>14</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100" customHeight="1" thickBot="1">
      <c r="A16" s="5"/>
      <c r="B16" s="22" t="s">
        <v>12</v>
      </c>
      <c r="C16" s="18"/>
      <c r="D16" s="15"/>
      <c r="E16" s="19"/>
      <c r="F16" s="58" t="s">
        <v>48</v>
      </c>
      <c r="G16" s="57"/>
      <c r="H16" s="54"/>
      <c r="I16" s="21"/>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25" customHeight="1">
      <c r="A17" s="5"/>
      <c r="B17" s="33" t="str">
        <f>TEXT(C8+14,"MMM")</f>
        <v>Jan</v>
      </c>
      <c r="C17" s="34" t="str">
        <f>TEXT(C8+14,"d")</f>
        <v>15</v>
      </c>
      <c r="D17" s="30" t="str">
        <f>TEXT(C8+15,"d")</f>
        <v>16</v>
      </c>
      <c r="E17" s="29" t="str">
        <f>TEXT(C8+16,"d")</f>
        <v>17</v>
      </c>
      <c r="F17" s="30" t="str">
        <f>TEXT(C8+17,"d")</f>
        <v>18</v>
      </c>
      <c r="G17" s="56" t="str">
        <f>TEXT(C8+18,"d")</f>
        <v>19</v>
      </c>
      <c r="H17" s="53" t="str">
        <f>TEXT(C8+19,"d")</f>
        <v>20</v>
      </c>
      <c r="I17" s="31" t="str">
        <f>TEXT(C8+20,"d")</f>
        <v>21</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100" customHeight="1" thickBot="1">
      <c r="A18" s="5"/>
      <c r="B18" s="24" t="s">
        <v>14</v>
      </c>
      <c r="C18" s="18"/>
      <c r="D18" s="15" t="s">
        <v>49</v>
      </c>
      <c r="E18" s="19"/>
      <c r="F18" s="15"/>
      <c r="G18" s="57"/>
      <c r="H18" s="54"/>
      <c r="I18" s="21"/>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25" customHeight="1">
      <c r="A19" s="5"/>
      <c r="B19" s="33" t="str">
        <f>TEXT(C8+21,"MMM")</f>
        <v>Jan</v>
      </c>
      <c r="C19" s="34" t="str">
        <f>TEXT(C8+21,"d")</f>
        <v>22</v>
      </c>
      <c r="D19" s="30" t="str">
        <f>TEXT(C8+22,"d")</f>
        <v>23</v>
      </c>
      <c r="E19" s="29" t="str">
        <f>TEXT(C8+23,"d")</f>
        <v>24</v>
      </c>
      <c r="F19" s="30" t="str">
        <f>TEXT(C8+24,"d")</f>
        <v>25</v>
      </c>
      <c r="G19" s="56" t="str">
        <f>TEXT(C8+25,"d")</f>
        <v>26</v>
      </c>
      <c r="H19" s="53" t="str">
        <f>TEXT(C8+26,"d")</f>
        <v>27</v>
      </c>
      <c r="I19" s="31" t="str">
        <f>TEXT(C8+27,"d")</f>
        <v>28</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100" customHeight="1" thickBot="1">
      <c r="A20" s="5"/>
      <c r="B20" s="24" t="s">
        <v>15</v>
      </c>
      <c r="C20" s="18"/>
      <c r="D20" s="15"/>
      <c r="E20" s="19"/>
      <c r="F20" s="15"/>
      <c r="G20" s="59" t="s">
        <v>50</v>
      </c>
      <c r="H20" s="54"/>
      <c r="I20" s="21"/>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25" customHeight="1">
      <c r="A21" s="5"/>
      <c r="B21" s="33" t="str">
        <f>TEXT(C8+28,"MMM")</f>
        <v>Jan</v>
      </c>
      <c r="C21" s="34" t="str">
        <f>TEXT(C8+28,"d")</f>
        <v>29</v>
      </c>
      <c r="D21" s="30" t="str">
        <f>TEXT(C8+29,"d")</f>
        <v>30</v>
      </c>
      <c r="E21" s="29" t="str">
        <f>TEXT(C8+30,"d")</f>
        <v>31</v>
      </c>
      <c r="F21" s="30" t="str">
        <f>TEXT(C8+31,"d")</f>
        <v>1</v>
      </c>
      <c r="G21" s="56" t="str">
        <f>TEXT(C8+32,"d")</f>
        <v>2</v>
      </c>
      <c r="H21" s="53" t="str">
        <f>TEXT(C8+33,"d")</f>
        <v>3</v>
      </c>
      <c r="I21" s="31" t="str">
        <f>TEXT(C8+34,"d")</f>
        <v>4</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100" customHeight="1" thickBot="1">
      <c r="A22" s="5"/>
      <c r="B22" s="24" t="s">
        <v>16</v>
      </c>
      <c r="C22" s="18"/>
      <c r="D22" s="15"/>
      <c r="E22" s="19"/>
      <c r="F22" s="15"/>
      <c r="G22" s="57"/>
      <c r="H22" s="54"/>
      <c r="I22" s="21"/>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25" customHeight="1">
      <c r="A23" s="5"/>
      <c r="B23" s="33" t="str">
        <f>TEXT(C8+35,"MMM")</f>
        <v>Feb</v>
      </c>
      <c r="C23" s="34" t="str">
        <f>TEXT(C8+35,"d")</f>
        <v>5</v>
      </c>
      <c r="D23" s="30" t="str">
        <f>TEXT(C8+36,"d")</f>
        <v>6</v>
      </c>
      <c r="E23" s="29" t="str">
        <f>TEXT(C8+37,"d")</f>
        <v>7</v>
      </c>
      <c r="F23" s="30" t="str">
        <f>TEXT(C8+38,"d")</f>
        <v>8</v>
      </c>
      <c r="G23" s="56" t="str">
        <f>TEXT(C8+39,"d")</f>
        <v>9</v>
      </c>
      <c r="H23" s="53" t="str">
        <f>TEXT(C8+40,"d")</f>
        <v>10</v>
      </c>
      <c r="I23" s="31" t="str">
        <f>TEXT(C8+41,"d")</f>
        <v>11</v>
      </c>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100" customHeight="1" thickBot="1">
      <c r="A24" s="5"/>
      <c r="B24" s="24" t="s">
        <v>17</v>
      </c>
      <c r="C24" s="18"/>
      <c r="D24" s="15"/>
      <c r="E24" s="19"/>
      <c r="F24" s="15"/>
      <c r="G24" s="57"/>
      <c r="H24" s="54"/>
      <c r="I24" s="21"/>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25" customHeight="1">
      <c r="A25" s="5"/>
      <c r="B25" s="33" t="str">
        <f>TEXT(C8+42,"MMM")</f>
        <v>Feb</v>
      </c>
      <c r="C25" s="34" t="str">
        <f>TEXT(C8+42,"d")</f>
        <v>12</v>
      </c>
      <c r="D25" s="30" t="str">
        <f>TEXT(C8+43,"d")</f>
        <v>13</v>
      </c>
      <c r="E25" s="29" t="str">
        <f>TEXT(C8+44,"d")</f>
        <v>14</v>
      </c>
      <c r="F25" s="30" t="str">
        <f>TEXT(C8+45,"d")</f>
        <v>15</v>
      </c>
      <c r="G25" s="56" t="str">
        <f>TEXT(C8+46,"d")</f>
        <v>16</v>
      </c>
      <c r="H25" s="53" t="str">
        <f>TEXT(C8+47,"d")</f>
        <v>17</v>
      </c>
      <c r="I25" s="31" t="str">
        <f>TEXT(C8+48,"d")</f>
        <v>18</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100" customHeight="1" thickBot="1">
      <c r="A26" s="5"/>
      <c r="B26" s="24" t="s">
        <v>18</v>
      </c>
      <c r="C26" s="18"/>
      <c r="D26" s="15"/>
      <c r="E26" s="19"/>
      <c r="F26" s="15"/>
      <c r="G26" s="57"/>
      <c r="H26" s="54"/>
      <c r="I26" s="21"/>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25" customHeight="1">
      <c r="A27" s="5"/>
      <c r="B27" s="33" t="str">
        <f>TEXT(C8+49,"MMM")</f>
        <v>Feb</v>
      </c>
      <c r="C27" s="34" t="str">
        <f>TEXT(C8+49,"d")</f>
        <v>19</v>
      </c>
      <c r="D27" s="30" t="str">
        <f>TEXT(C8+50,"d")</f>
        <v>20</v>
      </c>
      <c r="E27" s="29" t="str">
        <f>TEXT(C8+51,"d")</f>
        <v>21</v>
      </c>
      <c r="F27" s="30" t="str">
        <f>TEXT(C8+52,"d")</f>
        <v>22</v>
      </c>
      <c r="G27" s="56" t="str">
        <f>TEXT(C8+53,"d")</f>
        <v>23</v>
      </c>
      <c r="H27" s="53" t="str">
        <f>TEXT(C8+54,"d")</f>
        <v>24</v>
      </c>
      <c r="I27" s="31" t="str">
        <f>TEXT(C8+55,"d")</f>
        <v>25</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100" customHeight="1" thickBot="1">
      <c r="A28" s="5"/>
      <c r="B28" s="24" t="s">
        <v>19</v>
      </c>
      <c r="C28" s="18"/>
      <c r="D28" s="15"/>
      <c r="E28" s="19"/>
      <c r="F28" s="15"/>
      <c r="G28" s="57"/>
      <c r="H28" s="54"/>
      <c r="I28" s="21"/>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5" customHeight="1">
      <c r="A29" s="5"/>
      <c r="B29" s="33" t="str">
        <f>TEXT(C8+56,"MMM")</f>
        <v>Feb</v>
      </c>
      <c r="C29" s="34" t="str">
        <f>TEXT(C8+56,"d")</f>
        <v>26</v>
      </c>
      <c r="D29" s="30" t="str">
        <f>TEXT(C8+57,"d")</f>
        <v>27</v>
      </c>
      <c r="E29" s="29" t="str">
        <f>TEXT(C8+58,"d")</f>
        <v>28</v>
      </c>
      <c r="F29" s="30" t="str">
        <f>TEXT(C8+59,"d")</f>
        <v>29</v>
      </c>
      <c r="G29" s="56" t="str">
        <f>TEXT(C8+60,"d")</f>
        <v>1</v>
      </c>
      <c r="H29" s="53" t="str">
        <f>TEXT(C8+61,"d")</f>
        <v>2</v>
      </c>
      <c r="I29" s="31" t="str">
        <f>TEXT(C8+62,"d")</f>
        <v>3</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100" customHeight="1" thickBot="1">
      <c r="A30" s="5"/>
      <c r="B30" s="24" t="s">
        <v>20</v>
      </c>
      <c r="C30" s="18"/>
      <c r="D30" s="15"/>
      <c r="E30" s="19"/>
      <c r="F30" s="15"/>
      <c r="G30" s="57"/>
      <c r="H30" s="54"/>
      <c r="I30" s="2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5" customHeight="1">
      <c r="A31" s="5"/>
      <c r="B31" s="33" t="str">
        <f>TEXT(C8+63,"MMM")</f>
        <v>Mar</v>
      </c>
      <c r="C31" s="34" t="str">
        <f>TEXT(C8+63,"d")</f>
        <v>4</v>
      </c>
      <c r="D31" s="30" t="str">
        <f>TEXT(C8+64,"d")</f>
        <v>5</v>
      </c>
      <c r="E31" s="29" t="str">
        <f>TEXT(C8+65,"d")</f>
        <v>6</v>
      </c>
      <c r="F31" s="30" t="str">
        <f>TEXT(C8+66,"d")</f>
        <v>7</v>
      </c>
      <c r="G31" s="56" t="str">
        <f>TEXT(C8+67,"d")</f>
        <v>8</v>
      </c>
      <c r="H31" s="53" t="str">
        <f>TEXT(C8+68,"d")</f>
        <v>9</v>
      </c>
      <c r="I31" s="31" t="str">
        <f>TEXT(C8+69,"d")</f>
        <v>10</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100" customHeight="1" thickBot="1">
      <c r="A32" s="5"/>
      <c r="B32" s="24" t="s">
        <v>21</v>
      </c>
      <c r="C32" s="18"/>
      <c r="D32" s="15"/>
      <c r="E32" s="19"/>
      <c r="F32" s="15"/>
      <c r="G32" s="57"/>
      <c r="H32" s="54"/>
      <c r="I32" s="2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26" customFormat="1" ht="25" customHeight="1">
      <c r="A33" s="25"/>
      <c r="B33" s="33" t="str">
        <f>TEXT(C8+70,"MMM")</f>
        <v>Mar</v>
      </c>
      <c r="C33" s="34" t="str">
        <f>TEXT(C8+70,"d")</f>
        <v>11</v>
      </c>
      <c r="D33" s="30" t="str">
        <f>TEXT(C8+71,"d")</f>
        <v>12</v>
      </c>
      <c r="E33" s="29" t="str">
        <f>TEXT(C8+72,"d")</f>
        <v>13</v>
      </c>
      <c r="F33" s="30" t="str">
        <f>TEXT(C8+73,"d")</f>
        <v>14</v>
      </c>
      <c r="G33" s="56" t="str">
        <f>TEXT(C8+74,"d")</f>
        <v>15</v>
      </c>
      <c r="H33" s="53" t="str">
        <f>TEXT(C8+75,"d")</f>
        <v>16</v>
      </c>
      <c r="I33" s="31" t="str">
        <f>TEXT(C8+76,"d")</f>
        <v>17</v>
      </c>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row>
    <row r="34" spans="1:257" s="6" customFormat="1" ht="100" customHeight="1" thickBot="1">
      <c r="A34" s="5"/>
      <c r="B34" s="24" t="s">
        <v>22</v>
      </c>
      <c r="C34" s="18"/>
      <c r="D34" s="15"/>
      <c r="E34" s="19"/>
      <c r="F34" s="15"/>
      <c r="G34" s="57"/>
      <c r="H34" s="54"/>
      <c r="I34" s="2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5" customHeight="1">
      <c r="A35" s="5"/>
      <c r="B35" s="33" t="str">
        <f>TEXT(C8+77,"MMM")</f>
        <v>Mar</v>
      </c>
      <c r="C35" s="34" t="str">
        <f>TEXT(C8+77,"d")</f>
        <v>18</v>
      </c>
      <c r="D35" s="30" t="str">
        <f>TEXT(C8+78,"d")</f>
        <v>19</v>
      </c>
      <c r="E35" s="29" t="str">
        <f>TEXT(C8+79,"d")</f>
        <v>20</v>
      </c>
      <c r="F35" s="30" t="str">
        <f>TEXT(C8+80,"d")</f>
        <v>21</v>
      </c>
      <c r="G35" s="56" t="str">
        <f>TEXT(C8+81,"d")</f>
        <v>22</v>
      </c>
      <c r="H35" s="53" t="str">
        <f>TEXT(C8+82,"d")</f>
        <v>23</v>
      </c>
      <c r="I35" s="31" t="str">
        <f>TEXT(C8+83,"d")</f>
        <v>24</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100" customHeight="1" thickBot="1">
      <c r="A36" s="5"/>
      <c r="B36" s="24" t="s">
        <v>23</v>
      </c>
      <c r="C36" s="18"/>
      <c r="D36" s="15"/>
      <c r="E36" s="19"/>
      <c r="F36" s="15"/>
      <c r="G36" s="57"/>
      <c r="H36" s="54"/>
      <c r="I36" s="2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5" customHeight="1">
      <c r="A37" s="5"/>
      <c r="B37" s="33" t="str">
        <f>TEXT(C8+84,"MMM")</f>
        <v>Mar</v>
      </c>
      <c r="C37" s="34" t="str">
        <f>TEXT(C8+84,"d")</f>
        <v>25</v>
      </c>
      <c r="D37" s="30" t="str">
        <f>TEXT(C8+85,"d")</f>
        <v>26</v>
      </c>
      <c r="E37" s="29" t="str">
        <f>TEXT(C8+86,"d")</f>
        <v>27</v>
      </c>
      <c r="F37" s="30" t="str">
        <f>TEXT(C8+87,"d")</f>
        <v>28</v>
      </c>
      <c r="G37" s="56" t="str">
        <f>TEXT(C8+88,"d")</f>
        <v>29</v>
      </c>
      <c r="H37" s="53" t="str">
        <f>TEXT(C8+89,"d")</f>
        <v>30</v>
      </c>
      <c r="I37" s="31" t="str">
        <f>TEXT(C8+90,"d")</f>
        <v>31</v>
      </c>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100" customHeight="1" thickBot="1">
      <c r="A38" s="5"/>
      <c r="B38" s="24" t="s">
        <v>24</v>
      </c>
      <c r="C38" s="18"/>
      <c r="D38" s="15"/>
      <c r="E38" s="19"/>
      <c r="F38" s="15"/>
      <c r="G38" s="57"/>
      <c r="H38" s="54"/>
      <c r="I38" s="2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5" customHeight="1">
      <c r="A39" s="5"/>
      <c r="B39" s="33" t="str">
        <f>TEXT(C8+91,"MMM")</f>
        <v>Apr</v>
      </c>
      <c r="C39" s="34" t="str">
        <f>TEXT(C8+91,"d")</f>
        <v>1</v>
      </c>
      <c r="D39" s="30" t="str">
        <f>TEXT(C8+92,"d")</f>
        <v>2</v>
      </c>
      <c r="E39" s="29" t="str">
        <f>TEXT(C8+93,"d")</f>
        <v>3</v>
      </c>
      <c r="F39" s="30" t="str">
        <f>TEXT(C8+94,"d")</f>
        <v>4</v>
      </c>
      <c r="G39" s="56" t="str">
        <f>TEXT(C8+95,"d")</f>
        <v>5</v>
      </c>
      <c r="H39" s="53" t="str">
        <f>TEXT(C8+96,"d")</f>
        <v>6</v>
      </c>
      <c r="I39" s="31" t="str">
        <f>TEXT(C8+97,"d")</f>
        <v>7</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100" customHeight="1" thickBot="1">
      <c r="A40" s="5"/>
      <c r="B40" s="24" t="s">
        <v>25</v>
      </c>
      <c r="C40" s="18"/>
      <c r="D40" s="15"/>
      <c r="E40" s="19"/>
      <c r="F40" s="15"/>
      <c r="G40" s="57"/>
      <c r="H40" s="54"/>
      <c r="I40" s="2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25" customHeight="1">
      <c r="A41" s="5"/>
      <c r="B41" s="33" t="str">
        <f>TEXT(C8+98,"MMM")</f>
        <v>Apr</v>
      </c>
      <c r="C41" s="34" t="str">
        <f>TEXT(C8+98,"d")</f>
        <v>8</v>
      </c>
      <c r="D41" s="30" t="str">
        <f>TEXT(C8+99,"d")</f>
        <v>9</v>
      </c>
      <c r="E41" s="29" t="str">
        <f>TEXT(C8+100,"d")</f>
        <v>10</v>
      </c>
      <c r="F41" s="30" t="str">
        <f>TEXT(C8+101,"d")</f>
        <v>11</v>
      </c>
      <c r="G41" s="56" t="str">
        <f>TEXT(C8+102,"d")</f>
        <v>12</v>
      </c>
      <c r="H41" s="53" t="str">
        <f>TEXT(C8+103,"d")</f>
        <v>13</v>
      </c>
      <c r="I41" s="31" t="str">
        <f>TEXT(C8+104,"d")</f>
        <v>14</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100" customHeight="1" thickBot="1">
      <c r="A42" s="5"/>
      <c r="B42" s="24" t="s">
        <v>26</v>
      </c>
      <c r="C42" s="18"/>
      <c r="D42" s="15"/>
      <c r="E42" s="19"/>
      <c r="F42" s="15"/>
      <c r="G42" s="57"/>
      <c r="H42" s="54"/>
      <c r="I42" s="2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25" customHeight="1">
      <c r="A43" s="5"/>
      <c r="B43" s="33" t="str">
        <f>TEXT(C8+105,"MMM")</f>
        <v>Apr</v>
      </c>
      <c r="C43" s="34" t="str">
        <f>TEXT(C8+105,"d")</f>
        <v>15</v>
      </c>
      <c r="D43" s="30" t="str">
        <f>TEXT(C8+106,"d")</f>
        <v>16</v>
      </c>
      <c r="E43" s="29" t="str">
        <f>TEXT(C8+107,"d")</f>
        <v>17</v>
      </c>
      <c r="F43" s="30" t="str">
        <f>TEXT(C8+108,"d")</f>
        <v>18</v>
      </c>
      <c r="G43" s="56" t="str">
        <f>TEXT(C8+109,"d")</f>
        <v>19</v>
      </c>
      <c r="H43" s="53" t="str">
        <f>TEXT(C8+110,"d")</f>
        <v>20</v>
      </c>
      <c r="I43" s="31" t="str">
        <f>TEXT(C8+111,"d")</f>
        <v>21</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100" customHeight="1" thickBot="1">
      <c r="A44" s="5"/>
      <c r="B44" s="24" t="s">
        <v>27</v>
      </c>
      <c r="C44" s="18"/>
      <c r="D44" s="15"/>
      <c r="E44" s="19"/>
      <c r="F44" s="15"/>
      <c r="G44" s="57"/>
      <c r="H44" s="54"/>
      <c r="I44" s="2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25" customHeight="1">
      <c r="A45" s="5"/>
      <c r="B45" s="33" t="str">
        <f>TEXT(C8+112,"MMM")</f>
        <v>Apr</v>
      </c>
      <c r="C45" s="34" t="str">
        <f>TEXT(C8+112,"d")</f>
        <v>22</v>
      </c>
      <c r="D45" s="30" t="str">
        <f>TEXT(C8+113,"d")</f>
        <v>23</v>
      </c>
      <c r="E45" s="29" t="str">
        <f>TEXT(C8+114,"d")</f>
        <v>24</v>
      </c>
      <c r="F45" s="30" t="str">
        <f>TEXT(C8+115,"d")</f>
        <v>25</v>
      </c>
      <c r="G45" s="56" t="str">
        <f>TEXT(C8+116,"d")</f>
        <v>26</v>
      </c>
      <c r="H45" s="53" t="str">
        <f>TEXT(C8+117,"d")</f>
        <v>27</v>
      </c>
      <c r="I45" s="31" t="str">
        <f>TEXT(C8+118,"d")</f>
        <v>28</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100" customHeight="1" thickBot="1">
      <c r="A46" s="5"/>
      <c r="B46" s="24" t="s">
        <v>28</v>
      </c>
      <c r="C46" s="18"/>
      <c r="D46" s="15"/>
      <c r="E46" s="19"/>
      <c r="F46" s="15"/>
      <c r="G46" s="57"/>
      <c r="H46" s="54"/>
      <c r="I46" s="2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25" customHeight="1">
      <c r="A47" s="5"/>
      <c r="B47" s="33" t="str">
        <f>TEXT(C8+119,"MMM")</f>
        <v>Apr</v>
      </c>
      <c r="C47" s="34" t="str">
        <f>TEXT(C8+119,"d")</f>
        <v>29</v>
      </c>
      <c r="D47" s="30" t="str">
        <f>TEXT(C8+120,"d")</f>
        <v>30</v>
      </c>
      <c r="E47" s="29" t="str">
        <f>TEXT(C8+121,"d")</f>
        <v>1</v>
      </c>
      <c r="F47" s="30" t="str">
        <f>TEXT(C8+122,"d")</f>
        <v>2</v>
      </c>
      <c r="G47" s="56" t="str">
        <f>TEXT(C8+123,"d")</f>
        <v>3</v>
      </c>
      <c r="H47" s="53" t="str">
        <f>TEXT(C8+124,"d")</f>
        <v>4</v>
      </c>
      <c r="I47" s="31" t="str">
        <f>TEXT(C8+125,"d")</f>
        <v>5</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100" customHeight="1" thickBot="1">
      <c r="A48" s="5"/>
      <c r="B48" s="24" t="s">
        <v>29</v>
      </c>
      <c r="C48" s="18"/>
      <c r="D48" s="15"/>
      <c r="E48" s="19"/>
      <c r="F48" s="15"/>
      <c r="G48" s="57"/>
      <c r="H48" s="54"/>
      <c r="I48" s="2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25" customHeight="1">
      <c r="A49" s="5"/>
      <c r="B49" s="33" t="str">
        <f>TEXT(C8+126,"MMM")</f>
        <v>May</v>
      </c>
      <c r="C49" s="34" t="str">
        <f>TEXT(C8+126,"d")</f>
        <v>6</v>
      </c>
      <c r="D49" s="30" t="str">
        <f>TEXT(C8+127,"d")</f>
        <v>7</v>
      </c>
      <c r="E49" s="29" t="str">
        <f>TEXT(C8+128,"d")</f>
        <v>8</v>
      </c>
      <c r="F49" s="30" t="str">
        <f>TEXT(C8+129,"d")</f>
        <v>9</v>
      </c>
      <c r="G49" s="56" t="str">
        <f>TEXT(C8+130,"d")</f>
        <v>10</v>
      </c>
      <c r="H49" s="53" t="str">
        <f>TEXT(C8+131,"d")</f>
        <v>11</v>
      </c>
      <c r="I49" s="31" t="str">
        <f>TEXT(C8+132,"d")</f>
        <v>12</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100" customHeight="1" thickBot="1">
      <c r="A50" s="5"/>
      <c r="B50" s="24" t="s">
        <v>30</v>
      </c>
      <c r="C50" s="18"/>
      <c r="D50" s="15"/>
      <c r="E50" s="19"/>
      <c r="F50" s="15"/>
      <c r="G50" s="57"/>
      <c r="H50" s="54"/>
      <c r="I50" s="2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25" customHeight="1">
      <c r="A51" s="5"/>
      <c r="B51" s="33" t="str">
        <f>TEXT(C8+133,"MMM")</f>
        <v>May</v>
      </c>
      <c r="C51" s="34" t="str">
        <f>TEXT(C8+133,"d")</f>
        <v>13</v>
      </c>
      <c r="D51" s="30" t="str">
        <f>TEXT(C8+134,"d")</f>
        <v>14</v>
      </c>
      <c r="E51" s="29" t="str">
        <f>TEXT(C8+135,"d")</f>
        <v>15</v>
      </c>
      <c r="F51" s="30" t="str">
        <f>TEXT(C8+136,"d")</f>
        <v>16</v>
      </c>
      <c r="G51" s="56" t="str">
        <f>TEXT(C8+137,"d")</f>
        <v>17</v>
      </c>
      <c r="H51" s="53" t="str">
        <f>TEXT(C8+138,"d")</f>
        <v>18</v>
      </c>
      <c r="I51" s="31" t="str">
        <f>TEXT(C8+139,"d")</f>
        <v>19</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s="6" customFormat="1" ht="100" customHeight="1" thickBot="1">
      <c r="A52" s="5"/>
      <c r="B52" s="24" t="s">
        <v>31</v>
      </c>
      <c r="C52" s="18"/>
      <c r="D52" s="15"/>
      <c r="E52" s="19"/>
      <c r="F52" s="15"/>
      <c r="G52" s="57"/>
      <c r="H52" s="54"/>
      <c r="I52" s="2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ustomFormat="1" ht="50" customHeight="1">
      <c r="B54" s="63" t="s">
        <v>1</v>
      </c>
      <c r="C54" s="63"/>
      <c r="D54" s="63"/>
      <c r="E54" s="63"/>
      <c r="F54" s="63"/>
      <c r="G54" s="63"/>
      <c r="H54" s="63"/>
      <c r="I54" s="63"/>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sheetData>
  <mergeCells count="1">
    <mergeCell ref="B54:I54"/>
  </mergeCells>
  <phoneticPr fontId="3" type="noConversion"/>
  <hyperlinks>
    <hyperlink ref="B54:I54" r:id="rId1" display="CLICK HERE TO CREATE IN SMARTSHEET" xr:uid="{43F65BA0-ED6E-7B45-8CC9-48AC0CDF6242}"/>
  </hyperlinks>
  <pageMargins left="0.3" right="0.3" top="0.3" bottom="0.3" header="0" footer="0"/>
  <pageSetup scale="60" fitToHeight="0" orientation="landscape" horizontalDpi="4294967292" verticalDpi="4294967292"/>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792F-D8BD-614A-8B37-A2325C7EC0B1}">
  <sheetPr>
    <tabColor theme="3" tint="0.39997558519241921"/>
    <pageSetUpPr fitToPage="1"/>
  </sheetPr>
  <dimension ref="A1:JU1095"/>
  <sheetViews>
    <sheetView showGridLines="0" zoomScaleNormal="100" workbookViewId="0">
      <pane ySplit="11" topLeftCell="A12" activePane="bottomLeft" state="frozen"/>
      <selection pane="bottomLeft" activeCell="B1" sqref="B1"/>
    </sheetView>
  </sheetViews>
  <sheetFormatPr baseColWidth="10" defaultColWidth="11" defaultRowHeight="13"/>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45" customHeight="1">
      <c r="A1" s="1"/>
      <c r="B1" s="62" t="s">
        <v>51</v>
      </c>
      <c r="D1" s="9"/>
      <c r="E1" s="9"/>
      <c r="F1" s="9"/>
      <c r="G1" s="9"/>
      <c r="H1" s="9"/>
      <c r="I1" s="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c r="A2" s="5"/>
      <c r="B2" s="5"/>
      <c r="C2" s="11" t="s">
        <v>32</v>
      </c>
      <c r="D2" s="10"/>
      <c r="E2" s="10"/>
      <c r="F2" s="38" t="s">
        <v>34</v>
      </c>
      <c r="G2" s="39"/>
      <c r="H2" s="10"/>
      <c r="I2" s="10"/>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c r="A3" s="5"/>
      <c r="B3" s="5"/>
      <c r="C3" s="35"/>
      <c r="D3" s="36"/>
      <c r="F3" s="40" t="s">
        <v>35</v>
      </c>
      <c r="G3" s="41" t="s">
        <v>39</v>
      </c>
      <c r="H3" s="10"/>
      <c r="I3" s="37"/>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c r="A4" s="5"/>
      <c r="B4" s="5"/>
      <c r="C4" s="11" t="s">
        <v>33</v>
      </c>
      <c r="D4" s="10"/>
      <c r="F4" s="42" t="s">
        <v>36</v>
      </c>
      <c r="G4" s="43" t="s">
        <v>42</v>
      </c>
      <c r="H4" s="10"/>
      <c r="I4" s="37"/>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c r="A5" s="5"/>
      <c r="B5" s="5"/>
      <c r="C5" s="35"/>
      <c r="D5" s="36"/>
      <c r="F5" s="44" t="s">
        <v>37</v>
      </c>
      <c r="G5" s="45" t="s">
        <v>43</v>
      </c>
      <c r="H5" s="10"/>
      <c r="I5" s="37"/>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c r="A6" s="5"/>
      <c r="B6" s="5"/>
      <c r="C6" s="11" t="s">
        <v>0</v>
      </c>
      <c r="D6" s="10"/>
      <c r="E6" s="10"/>
      <c r="F6" s="46" t="s">
        <v>38</v>
      </c>
      <c r="G6" s="47" t="s">
        <v>44</v>
      </c>
      <c r="H6" s="10"/>
      <c r="I6" s="10"/>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c r="A7" s="5"/>
      <c r="B7" s="5"/>
      <c r="C7" s="16">
        <v>45292</v>
      </c>
      <c r="D7" s="12"/>
      <c r="E7" s="12"/>
      <c r="F7" s="48" t="s">
        <v>40</v>
      </c>
      <c r="G7" s="49" t="s">
        <v>45</v>
      </c>
      <c r="H7" s="10"/>
      <c r="I7" s="12"/>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c r="A8" s="5"/>
      <c r="B8" s="5"/>
      <c r="C8" s="11" t="s">
        <v>11</v>
      </c>
      <c r="D8" s="11"/>
      <c r="E8" s="11"/>
      <c r="F8" s="50" t="s">
        <v>41</v>
      </c>
      <c r="G8" s="51" t="s">
        <v>46</v>
      </c>
      <c r="H8" s="10"/>
      <c r="I8" s="11"/>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c r="A9" s="5"/>
      <c r="B9" s="5"/>
      <c r="C9" s="16">
        <v>45429</v>
      </c>
      <c r="D9" s="11"/>
      <c r="E9" s="11"/>
      <c r="F9" s="11"/>
      <c r="G9" s="11"/>
      <c r="H9" s="10"/>
      <c r="I9" s="11"/>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c r="A10" s="5"/>
      <c r="B10" s="5"/>
      <c r="C10" s="11"/>
      <c r="D10" s="10"/>
      <c r="E10" s="10"/>
      <c r="F10" s="10"/>
      <c r="G10" s="10"/>
      <c r="H10" s="10"/>
      <c r="I10" s="10"/>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c r="A11" s="7"/>
      <c r="B11" s="23" t="s">
        <v>10</v>
      </c>
      <c r="C11" s="13" t="s">
        <v>3</v>
      </c>
      <c r="D11" s="17" t="s">
        <v>4</v>
      </c>
      <c r="E11" s="14" t="s">
        <v>5</v>
      </c>
      <c r="F11" s="17" t="s">
        <v>6</v>
      </c>
      <c r="G11" s="55" t="s">
        <v>7</v>
      </c>
      <c r="H11" s="52" t="s">
        <v>8</v>
      </c>
      <c r="I11" s="20" t="s">
        <v>9</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c r="A12" s="5"/>
      <c r="B12" s="32" t="str">
        <f>TEXT(C7,"MMM")</f>
        <v>Jan</v>
      </c>
      <c r="C12" s="27" t="str">
        <f>TEXT(C7,"d")</f>
        <v>1</v>
      </c>
      <c r="D12" s="28" t="str">
        <f>TEXT(C7+1,"d")</f>
        <v>2</v>
      </c>
      <c r="E12" s="29" t="str">
        <f>TEXT(C7+2,"d")</f>
        <v>3</v>
      </c>
      <c r="F12" s="30" t="str">
        <f>TEXT(C7+3,"d")</f>
        <v>4</v>
      </c>
      <c r="G12" s="56" t="str">
        <f>TEXT(C7+4,"d")</f>
        <v>5</v>
      </c>
      <c r="H12" s="53" t="str">
        <f>TEXT(C7+5,"d")</f>
        <v>6</v>
      </c>
      <c r="I12" s="31" t="str">
        <f>TEXT(C7+6,"d")</f>
        <v>7</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c r="A13" s="5"/>
      <c r="B13" s="22" t="s">
        <v>13</v>
      </c>
      <c r="C13" s="18"/>
      <c r="D13" s="15"/>
      <c r="E13" s="19"/>
      <c r="F13" s="15"/>
      <c r="G13" s="57"/>
      <c r="H13" s="54"/>
      <c r="I13" s="21"/>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c r="A14" s="5"/>
      <c r="B14" s="33" t="str">
        <f>TEXT(C7+7,"MMM")</f>
        <v>Jan</v>
      </c>
      <c r="C14" s="34" t="str">
        <f>TEXT(C7+7,"d")</f>
        <v>8</v>
      </c>
      <c r="D14" s="30" t="str">
        <f>TEXT(C7+8,"d")</f>
        <v>9</v>
      </c>
      <c r="E14" s="29" t="str">
        <f>TEXT(C7+9,"d")</f>
        <v>10</v>
      </c>
      <c r="F14" s="30" t="str">
        <f>TEXT(C7+10,"d")</f>
        <v>11</v>
      </c>
      <c r="G14" s="56" t="str">
        <f>TEXT(C7+11,"d")</f>
        <v>12</v>
      </c>
      <c r="H14" s="53" t="str">
        <f>TEXT(C7+12,"d")</f>
        <v>13</v>
      </c>
      <c r="I14" s="31" t="str">
        <f>TEXT(C7+13,"d")</f>
        <v>14</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c r="A15" s="5"/>
      <c r="B15" s="22" t="s">
        <v>12</v>
      </c>
      <c r="C15" s="18"/>
      <c r="D15" s="15"/>
      <c r="E15" s="19"/>
      <c r="F15" s="15"/>
      <c r="G15" s="57"/>
      <c r="H15" s="54"/>
      <c r="I15" s="21"/>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c r="A16" s="5"/>
      <c r="B16" s="33" t="str">
        <f>TEXT(C7+14,"MMM")</f>
        <v>Jan</v>
      </c>
      <c r="C16" s="34" t="str">
        <f>TEXT(C7+14,"d")</f>
        <v>15</v>
      </c>
      <c r="D16" s="30" t="str">
        <f>TEXT(C7+15,"d")</f>
        <v>16</v>
      </c>
      <c r="E16" s="29" t="str">
        <f>TEXT(C7+16,"d")</f>
        <v>17</v>
      </c>
      <c r="F16" s="30" t="str">
        <f>TEXT(C7+17,"d")</f>
        <v>18</v>
      </c>
      <c r="G16" s="56" t="str">
        <f>TEXT(C7+18,"d")</f>
        <v>19</v>
      </c>
      <c r="H16" s="53" t="str">
        <f>TEXT(C7+19,"d")</f>
        <v>20</v>
      </c>
      <c r="I16" s="31" t="str">
        <f>TEXT(C7+20,"d")</f>
        <v>21</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c r="A17" s="5"/>
      <c r="B17" s="24" t="s">
        <v>14</v>
      </c>
      <c r="C17" s="18"/>
      <c r="D17" s="15"/>
      <c r="E17" s="19"/>
      <c r="F17" s="15"/>
      <c r="G17" s="57"/>
      <c r="H17" s="54"/>
      <c r="I17" s="21"/>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c r="A18" s="5"/>
      <c r="B18" s="33" t="str">
        <f>TEXT(C7+21,"MMM")</f>
        <v>Jan</v>
      </c>
      <c r="C18" s="34" t="str">
        <f>TEXT(C7+21,"d")</f>
        <v>22</v>
      </c>
      <c r="D18" s="30" t="str">
        <f>TEXT(C7+22,"d")</f>
        <v>23</v>
      </c>
      <c r="E18" s="29" t="str">
        <f>TEXT(C7+23,"d")</f>
        <v>24</v>
      </c>
      <c r="F18" s="30" t="str">
        <f>TEXT(C7+24,"d")</f>
        <v>25</v>
      </c>
      <c r="G18" s="56" t="str">
        <f>TEXT(C7+25,"d")</f>
        <v>26</v>
      </c>
      <c r="H18" s="53" t="str">
        <f>TEXT(C7+26,"d")</f>
        <v>27</v>
      </c>
      <c r="I18" s="31" t="str">
        <f>TEXT(C7+27,"d")</f>
        <v>28</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c r="A19" s="5"/>
      <c r="B19" s="24" t="s">
        <v>15</v>
      </c>
      <c r="C19" s="18"/>
      <c r="D19" s="15"/>
      <c r="E19" s="19"/>
      <c r="F19" s="15"/>
      <c r="G19" s="57"/>
      <c r="H19" s="54"/>
      <c r="I19" s="21"/>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c r="A20" s="5"/>
      <c r="B20" s="33" t="str">
        <f>TEXT(C7+28,"MMM")</f>
        <v>Jan</v>
      </c>
      <c r="C20" s="34" t="str">
        <f>TEXT(C7+28,"d")</f>
        <v>29</v>
      </c>
      <c r="D20" s="30" t="str">
        <f>TEXT(C7+29,"d")</f>
        <v>30</v>
      </c>
      <c r="E20" s="29" t="str">
        <f>TEXT(C7+30,"d")</f>
        <v>31</v>
      </c>
      <c r="F20" s="30" t="str">
        <f>TEXT(C7+31,"d")</f>
        <v>1</v>
      </c>
      <c r="G20" s="56" t="str">
        <f>TEXT(C7+32,"d")</f>
        <v>2</v>
      </c>
      <c r="H20" s="53" t="str">
        <f>TEXT(C7+33,"d")</f>
        <v>3</v>
      </c>
      <c r="I20" s="31" t="str">
        <f>TEXT(C7+34,"d")</f>
        <v>4</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c r="A21" s="5"/>
      <c r="B21" s="24" t="s">
        <v>16</v>
      </c>
      <c r="C21" s="18"/>
      <c r="D21" s="15"/>
      <c r="E21" s="19"/>
      <c r="F21" s="15"/>
      <c r="G21" s="57"/>
      <c r="H21" s="54"/>
      <c r="I21" s="21"/>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c r="A22" s="5"/>
      <c r="B22" s="33" t="str">
        <f>TEXT(C7+35,"MMM")</f>
        <v>Feb</v>
      </c>
      <c r="C22" s="34" t="str">
        <f>TEXT(C7+35,"d")</f>
        <v>5</v>
      </c>
      <c r="D22" s="30" t="str">
        <f>TEXT(C7+36,"d")</f>
        <v>6</v>
      </c>
      <c r="E22" s="29" t="str">
        <f>TEXT(C7+37,"d")</f>
        <v>7</v>
      </c>
      <c r="F22" s="30" t="str">
        <f>TEXT(C7+38,"d")</f>
        <v>8</v>
      </c>
      <c r="G22" s="56" t="str">
        <f>TEXT(C7+39,"d")</f>
        <v>9</v>
      </c>
      <c r="H22" s="53" t="str">
        <f>TEXT(C7+40,"d")</f>
        <v>10</v>
      </c>
      <c r="I22" s="31" t="str">
        <f>TEXT(C7+41,"d")</f>
        <v>11</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c r="A23" s="5"/>
      <c r="B23" s="24" t="s">
        <v>17</v>
      </c>
      <c r="C23" s="18"/>
      <c r="D23" s="15"/>
      <c r="E23" s="19"/>
      <c r="F23" s="15"/>
      <c r="G23" s="57"/>
      <c r="H23" s="54"/>
      <c r="I23" s="21"/>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c r="A24" s="5"/>
      <c r="B24" s="33" t="str">
        <f>TEXT(C7+42,"MMM")</f>
        <v>Feb</v>
      </c>
      <c r="C24" s="34" t="str">
        <f>TEXT(C7+42,"d")</f>
        <v>12</v>
      </c>
      <c r="D24" s="30" t="str">
        <f>TEXT(C7+43,"d")</f>
        <v>13</v>
      </c>
      <c r="E24" s="29" t="str">
        <f>TEXT(C7+44,"d")</f>
        <v>14</v>
      </c>
      <c r="F24" s="30" t="str">
        <f>TEXT(C7+45,"d")</f>
        <v>15</v>
      </c>
      <c r="G24" s="56" t="str">
        <f>TEXT(C7+46,"d")</f>
        <v>16</v>
      </c>
      <c r="H24" s="53" t="str">
        <f>TEXT(C7+47,"d")</f>
        <v>17</v>
      </c>
      <c r="I24" s="31" t="str">
        <f>TEXT(C7+48,"d")</f>
        <v>18</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c r="A25" s="5"/>
      <c r="B25" s="24" t="s">
        <v>18</v>
      </c>
      <c r="C25" s="18"/>
      <c r="D25" s="15"/>
      <c r="E25" s="19"/>
      <c r="F25" s="15"/>
      <c r="G25" s="57"/>
      <c r="H25" s="54"/>
      <c r="I25" s="21"/>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c r="A26" s="5"/>
      <c r="B26" s="33" t="str">
        <f>TEXT(C7+49,"MMM")</f>
        <v>Feb</v>
      </c>
      <c r="C26" s="34" t="str">
        <f>TEXT(C7+49,"d")</f>
        <v>19</v>
      </c>
      <c r="D26" s="30" t="str">
        <f>TEXT(C7+50,"d")</f>
        <v>20</v>
      </c>
      <c r="E26" s="29" t="str">
        <f>TEXT(C7+51,"d")</f>
        <v>21</v>
      </c>
      <c r="F26" s="30" t="str">
        <f>TEXT(C7+52,"d")</f>
        <v>22</v>
      </c>
      <c r="G26" s="56" t="str">
        <f>TEXT(C7+53,"d")</f>
        <v>23</v>
      </c>
      <c r="H26" s="53" t="str">
        <f>TEXT(C7+54,"d")</f>
        <v>24</v>
      </c>
      <c r="I26" s="31" t="str">
        <f>TEXT(C7+55,"d")</f>
        <v>25</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c r="A27" s="5"/>
      <c r="B27" s="24" t="s">
        <v>19</v>
      </c>
      <c r="C27" s="18"/>
      <c r="D27" s="15"/>
      <c r="E27" s="19"/>
      <c r="F27" s="15"/>
      <c r="G27" s="57"/>
      <c r="H27" s="54"/>
      <c r="I27" s="2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c r="A28" s="5"/>
      <c r="B28" s="33" t="str">
        <f>TEXT(C7+56,"MMM")</f>
        <v>Feb</v>
      </c>
      <c r="C28" s="34" t="str">
        <f>TEXT(C7+56,"d")</f>
        <v>26</v>
      </c>
      <c r="D28" s="30" t="str">
        <f>TEXT(C7+57,"d")</f>
        <v>27</v>
      </c>
      <c r="E28" s="29" t="str">
        <f>TEXT(C7+58,"d")</f>
        <v>28</v>
      </c>
      <c r="F28" s="30" t="str">
        <f>TEXT(C7+59,"d")</f>
        <v>29</v>
      </c>
      <c r="G28" s="56" t="str">
        <f>TEXT(C7+60,"d")</f>
        <v>1</v>
      </c>
      <c r="H28" s="53" t="str">
        <f>TEXT(C7+61,"d")</f>
        <v>2</v>
      </c>
      <c r="I28" s="31" t="str">
        <f>TEXT(C7+62,"d")</f>
        <v>3</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c r="A29" s="5"/>
      <c r="B29" s="24" t="s">
        <v>20</v>
      </c>
      <c r="C29" s="18"/>
      <c r="D29" s="15"/>
      <c r="E29" s="19"/>
      <c r="F29" s="15"/>
      <c r="G29" s="57"/>
      <c r="H29" s="54"/>
      <c r="I29" s="2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c r="A30" s="5"/>
      <c r="B30" s="33" t="str">
        <f>TEXT(C7+63,"MMM")</f>
        <v>Mar</v>
      </c>
      <c r="C30" s="34" t="str">
        <f>TEXT(C7+63,"d")</f>
        <v>4</v>
      </c>
      <c r="D30" s="30" t="str">
        <f>TEXT(C7+64,"d")</f>
        <v>5</v>
      </c>
      <c r="E30" s="29" t="str">
        <f>TEXT(C7+65,"d")</f>
        <v>6</v>
      </c>
      <c r="F30" s="30" t="str">
        <f>TEXT(C7+66,"d")</f>
        <v>7</v>
      </c>
      <c r="G30" s="56" t="str">
        <f>TEXT(C7+67,"d")</f>
        <v>8</v>
      </c>
      <c r="H30" s="53" t="str">
        <f>TEXT(C7+68,"d")</f>
        <v>9</v>
      </c>
      <c r="I30" s="31" t="str">
        <f>TEXT(C7+69,"d")</f>
        <v>10</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c r="A31" s="5"/>
      <c r="B31" s="24" t="s">
        <v>21</v>
      </c>
      <c r="C31" s="18"/>
      <c r="D31" s="15"/>
      <c r="E31" s="19"/>
      <c r="F31" s="15"/>
      <c r="G31" s="57"/>
      <c r="H31" s="54"/>
      <c r="I31" s="2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26" customFormat="1" ht="25" customHeight="1">
      <c r="A32" s="25"/>
      <c r="B32" s="33" t="str">
        <f>TEXT(C7+70,"MMM")</f>
        <v>Mar</v>
      </c>
      <c r="C32" s="34" t="str">
        <f>TEXT(C7+70,"d")</f>
        <v>11</v>
      </c>
      <c r="D32" s="30" t="str">
        <f>TEXT(C7+71,"d")</f>
        <v>12</v>
      </c>
      <c r="E32" s="29" t="str">
        <f>TEXT(C7+72,"d")</f>
        <v>13</v>
      </c>
      <c r="F32" s="30" t="str">
        <f>TEXT(C7+73,"d")</f>
        <v>14</v>
      </c>
      <c r="G32" s="56" t="str">
        <f>TEXT(C7+74,"d")</f>
        <v>15</v>
      </c>
      <c r="H32" s="53" t="str">
        <f>TEXT(C7+75,"d")</f>
        <v>16</v>
      </c>
      <c r="I32" s="31" t="str">
        <f>TEXT(C7+76,"d")</f>
        <v>17</v>
      </c>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row>
    <row r="33" spans="1:257" s="6" customFormat="1" ht="100" customHeight="1" thickBot="1">
      <c r="A33" s="5"/>
      <c r="B33" s="24" t="s">
        <v>22</v>
      </c>
      <c r="C33" s="18"/>
      <c r="D33" s="15"/>
      <c r="E33" s="19"/>
      <c r="F33" s="15"/>
      <c r="G33" s="57"/>
      <c r="H33" s="54"/>
      <c r="I33" s="2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c r="A34" s="5"/>
      <c r="B34" s="33" t="str">
        <f>TEXT(C7+77,"MMM")</f>
        <v>Mar</v>
      </c>
      <c r="C34" s="34" t="str">
        <f>TEXT(C7+77,"d")</f>
        <v>18</v>
      </c>
      <c r="D34" s="30" t="str">
        <f>TEXT(C7+78,"d")</f>
        <v>19</v>
      </c>
      <c r="E34" s="29" t="str">
        <f>TEXT(C7+79,"d")</f>
        <v>20</v>
      </c>
      <c r="F34" s="30" t="str">
        <f>TEXT(C7+80,"d")</f>
        <v>21</v>
      </c>
      <c r="G34" s="56" t="str">
        <f>TEXT(C7+81,"d")</f>
        <v>22</v>
      </c>
      <c r="H34" s="53" t="str">
        <f>TEXT(C7+82,"d")</f>
        <v>23</v>
      </c>
      <c r="I34" s="31" t="str">
        <f>TEXT(C7+83,"d")</f>
        <v>24</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c r="A35" s="5"/>
      <c r="B35" s="24" t="s">
        <v>23</v>
      </c>
      <c r="C35" s="18"/>
      <c r="D35" s="15"/>
      <c r="E35" s="19"/>
      <c r="F35" s="15"/>
      <c r="G35" s="57"/>
      <c r="H35" s="54"/>
      <c r="I35" s="2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c r="A36" s="5"/>
      <c r="B36" s="33" t="str">
        <f>TEXT(C7+84,"MMM")</f>
        <v>Mar</v>
      </c>
      <c r="C36" s="34" t="str">
        <f>TEXT(C7+84,"d")</f>
        <v>25</v>
      </c>
      <c r="D36" s="30" t="str">
        <f>TEXT(C7+85,"d")</f>
        <v>26</v>
      </c>
      <c r="E36" s="29" t="str">
        <f>TEXT(C7+86,"d")</f>
        <v>27</v>
      </c>
      <c r="F36" s="30" t="str">
        <f>TEXT(C7+87,"d")</f>
        <v>28</v>
      </c>
      <c r="G36" s="56" t="str">
        <f>TEXT(C7+88,"d")</f>
        <v>29</v>
      </c>
      <c r="H36" s="53" t="str">
        <f>TEXT(C7+89,"d")</f>
        <v>30</v>
      </c>
      <c r="I36" s="31" t="str">
        <f>TEXT(C7+90,"d")</f>
        <v>31</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c r="A37" s="5"/>
      <c r="B37" s="24" t="s">
        <v>24</v>
      </c>
      <c r="C37" s="18"/>
      <c r="D37" s="15"/>
      <c r="E37" s="19"/>
      <c r="F37" s="15"/>
      <c r="G37" s="57"/>
      <c r="H37" s="54"/>
      <c r="I37" s="2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c r="A38" s="5"/>
      <c r="B38" s="33" t="str">
        <f>TEXT(C7+91,"MMM")</f>
        <v>Apr</v>
      </c>
      <c r="C38" s="34" t="str">
        <f>TEXT(C7+91,"d")</f>
        <v>1</v>
      </c>
      <c r="D38" s="30" t="str">
        <f>TEXT(C7+92,"d")</f>
        <v>2</v>
      </c>
      <c r="E38" s="29" t="str">
        <f>TEXT(C7+93,"d")</f>
        <v>3</v>
      </c>
      <c r="F38" s="30" t="str">
        <f>TEXT(C7+94,"d")</f>
        <v>4</v>
      </c>
      <c r="G38" s="56" t="str">
        <f>TEXT(C7+95,"d")</f>
        <v>5</v>
      </c>
      <c r="H38" s="53" t="str">
        <f>TEXT(C7+96,"d")</f>
        <v>6</v>
      </c>
      <c r="I38" s="31" t="str">
        <f>TEXT(C7+97,"d")</f>
        <v>7</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c r="A39" s="5"/>
      <c r="B39" s="24" t="s">
        <v>25</v>
      </c>
      <c r="C39" s="18"/>
      <c r="D39" s="15"/>
      <c r="E39" s="19"/>
      <c r="F39" s="15"/>
      <c r="G39" s="57"/>
      <c r="H39" s="54"/>
      <c r="I39" s="2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c r="A40" s="5"/>
      <c r="B40" s="33" t="str">
        <f>TEXT(C7+98,"MMM")</f>
        <v>Apr</v>
      </c>
      <c r="C40" s="34" t="str">
        <f>TEXT(C7+98,"d")</f>
        <v>8</v>
      </c>
      <c r="D40" s="30" t="str">
        <f>TEXT(C7+99,"d")</f>
        <v>9</v>
      </c>
      <c r="E40" s="29" t="str">
        <f>TEXT(C7+100,"d")</f>
        <v>10</v>
      </c>
      <c r="F40" s="30" t="str">
        <f>TEXT(C7+101,"d")</f>
        <v>11</v>
      </c>
      <c r="G40" s="56" t="str">
        <f>TEXT(C7+102,"d")</f>
        <v>12</v>
      </c>
      <c r="H40" s="53" t="str">
        <f>TEXT(C7+103,"d")</f>
        <v>13</v>
      </c>
      <c r="I40" s="31" t="str">
        <f>TEXT(C7+104,"d")</f>
        <v>14</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c r="A41" s="5"/>
      <c r="B41" s="24" t="s">
        <v>26</v>
      </c>
      <c r="C41" s="18"/>
      <c r="D41" s="15"/>
      <c r="E41" s="19"/>
      <c r="F41" s="15"/>
      <c r="G41" s="57"/>
      <c r="H41" s="54"/>
      <c r="I41" s="2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c r="A42" s="5"/>
      <c r="B42" s="33" t="str">
        <f>TEXT(C7+105,"MMM")</f>
        <v>Apr</v>
      </c>
      <c r="C42" s="34" t="str">
        <f>TEXT(C7+105,"d")</f>
        <v>15</v>
      </c>
      <c r="D42" s="30" t="str">
        <f>TEXT(C7+106,"d")</f>
        <v>16</v>
      </c>
      <c r="E42" s="29" t="str">
        <f>TEXT(C7+107,"d")</f>
        <v>17</v>
      </c>
      <c r="F42" s="30" t="str">
        <f>TEXT(C7+108,"d")</f>
        <v>18</v>
      </c>
      <c r="G42" s="56" t="str">
        <f>TEXT(C7+109,"d")</f>
        <v>19</v>
      </c>
      <c r="H42" s="53" t="str">
        <f>TEXT(C7+110,"d")</f>
        <v>20</v>
      </c>
      <c r="I42" s="31" t="str">
        <f>TEXT(C7+111,"d")</f>
        <v>21</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c r="A43" s="5"/>
      <c r="B43" s="24" t="s">
        <v>27</v>
      </c>
      <c r="C43" s="18"/>
      <c r="D43" s="15"/>
      <c r="E43" s="19"/>
      <c r="F43" s="15"/>
      <c r="G43" s="57"/>
      <c r="H43" s="54"/>
      <c r="I43" s="2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c r="A44" s="5"/>
      <c r="B44" s="33" t="str">
        <f>TEXT(C7+112,"MMM")</f>
        <v>Apr</v>
      </c>
      <c r="C44" s="34" t="str">
        <f>TEXT(C7+112,"d")</f>
        <v>22</v>
      </c>
      <c r="D44" s="30" t="str">
        <f>TEXT(C7+113,"d")</f>
        <v>23</v>
      </c>
      <c r="E44" s="29" t="str">
        <f>TEXT(C7+114,"d")</f>
        <v>24</v>
      </c>
      <c r="F44" s="30" t="str">
        <f>TEXT(C7+115,"d")</f>
        <v>25</v>
      </c>
      <c r="G44" s="56" t="str">
        <f>TEXT(C7+116,"d")</f>
        <v>26</v>
      </c>
      <c r="H44" s="53" t="str">
        <f>TEXT(C7+117,"d")</f>
        <v>27</v>
      </c>
      <c r="I44" s="31" t="str">
        <f>TEXT(C7+118,"d")</f>
        <v>28</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c r="A45" s="5"/>
      <c r="B45" s="24" t="s">
        <v>28</v>
      </c>
      <c r="C45" s="18"/>
      <c r="D45" s="15"/>
      <c r="E45" s="19"/>
      <c r="F45" s="15"/>
      <c r="G45" s="57"/>
      <c r="H45" s="54"/>
      <c r="I45" s="2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c r="A46" s="5"/>
      <c r="B46" s="33" t="str">
        <f>TEXT(C7+119,"MMM")</f>
        <v>Apr</v>
      </c>
      <c r="C46" s="34" t="str">
        <f>TEXT(C7+119,"d")</f>
        <v>29</v>
      </c>
      <c r="D46" s="30" t="str">
        <f>TEXT(C7+120,"d")</f>
        <v>30</v>
      </c>
      <c r="E46" s="29" t="str">
        <f>TEXT(C7+121,"d")</f>
        <v>1</v>
      </c>
      <c r="F46" s="30" t="str">
        <f>TEXT(C7+122,"d")</f>
        <v>2</v>
      </c>
      <c r="G46" s="56" t="str">
        <f>TEXT(C7+123,"d")</f>
        <v>3</v>
      </c>
      <c r="H46" s="53" t="str">
        <f>TEXT(C7+124,"d")</f>
        <v>4</v>
      </c>
      <c r="I46" s="31" t="str">
        <f>TEXT(C7+125,"d")</f>
        <v>5</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c r="A47" s="5"/>
      <c r="B47" s="24" t="s">
        <v>29</v>
      </c>
      <c r="C47" s="18"/>
      <c r="D47" s="15"/>
      <c r="E47" s="19"/>
      <c r="F47" s="15"/>
      <c r="G47" s="57"/>
      <c r="H47" s="54"/>
      <c r="I47" s="2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c r="A48" s="5"/>
      <c r="B48" s="33" t="str">
        <f>TEXT(C7+126,"MMM")</f>
        <v>May</v>
      </c>
      <c r="C48" s="34" t="str">
        <f>TEXT(C7+126,"d")</f>
        <v>6</v>
      </c>
      <c r="D48" s="30" t="str">
        <f>TEXT(C7+127,"d")</f>
        <v>7</v>
      </c>
      <c r="E48" s="29" t="str">
        <f>TEXT(C7+128,"d")</f>
        <v>8</v>
      </c>
      <c r="F48" s="30" t="str">
        <f>TEXT(C7+129,"d")</f>
        <v>9</v>
      </c>
      <c r="G48" s="56" t="str">
        <f>TEXT(C7+130,"d")</f>
        <v>10</v>
      </c>
      <c r="H48" s="53" t="str">
        <f>TEXT(C7+131,"d")</f>
        <v>11</v>
      </c>
      <c r="I48" s="31" t="str">
        <f>TEXT(C7+132,"d")</f>
        <v>12</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c r="A49" s="5"/>
      <c r="B49" s="24" t="s">
        <v>30</v>
      </c>
      <c r="C49" s="18"/>
      <c r="D49" s="15"/>
      <c r="E49" s="19"/>
      <c r="F49" s="15"/>
      <c r="G49" s="57"/>
      <c r="H49" s="54"/>
      <c r="I49" s="2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c r="A50" s="5"/>
      <c r="B50" s="33" t="str">
        <f>TEXT(C7+133,"MMM")</f>
        <v>May</v>
      </c>
      <c r="C50" s="34" t="str">
        <f>TEXT(C7+133,"d")</f>
        <v>13</v>
      </c>
      <c r="D50" s="30" t="str">
        <f>TEXT(C7+134,"d")</f>
        <v>14</v>
      </c>
      <c r="E50" s="29" t="str">
        <f>TEXT(C7+135,"d")</f>
        <v>15</v>
      </c>
      <c r="F50" s="30" t="str">
        <f>TEXT(C7+136,"d")</f>
        <v>16</v>
      </c>
      <c r="G50" s="56" t="str">
        <f>TEXT(C7+137,"d")</f>
        <v>17</v>
      </c>
      <c r="H50" s="53" t="str">
        <f>TEXT(C7+138,"d")</f>
        <v>18</v>
      </c>
      <c r="I50" s="31" t="str">
        <f>TEXT(C7+139,"d")</f>
        <v>19</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c r="A51" s="5"/>
      <c r="B51" s="24" t="s">
        <v>31</v>
      </c>
      <c r="C51" s="18"/>
      <c r="D51" s="15"/>
      <c r="E51" s="19"/>
      <c r="F51" s="15"/>
      <c r="G51" s="57"/>
      <c r="H51" s="54"/>
      <c r="I51" s="2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3" customWidth="1"/>
    <col min="2" max="2" width="88.33203125" style="3" customWidth="1"/>
    <col min="3" max="16384" width="10.83203125" style="3"/>
  </cols>
  <sheetData>
    <row r="2" spans="2:2" ht="102">
      <c r="B2" s="2"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High-Level Project Calendar</vt:lpstr>
      <vt:lpstr>BLANK - High-Level Project Cale</vt:lpstr>
      <vt:lpstr>-Disclaimer-</vt:lpstr>
      <vt:lpstr>'BLANK - High-Level Project Cale'!Print_Area</vt:lpstr>
      <vt:lpstr>'High-Level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2022-06-28T21:02:35Z</dcterms:modified>
</cp:coreProperties>
</file>