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showInkAnnotation="0" autoCompressPictures="0"/>
  <mc:AlternateContent xmlns:mc="http://schemas.openxmlformats.org/markup-compatibility/2006">
    <mc:Choice Requires="x15">
      <x15ac:absPath xmlns:x15ac="http://schemas.microsoft.com/office/spreadsheetml/2010/11/ac" url="/Users/heatherkey/Desktop/Free Legal Case Management Templates and Trackers/"/>
    </mc:Choice>
  </mc:AlternateContent>
  <xr:revisionPtr revIDLastSave="0" documentId="13_ncr:1_{44F29028-AA75-814F-A8E0-35EF302461FB}" xr6:coauthVersionLast="47" xr6:coauthVersionMax="47" xr10:uidLastSave="{00000000-0000-0000-0000-000000000000}"/>
  <bookViews>
    <workbookView xWindow="46340" yWindow="9080" windowWidth="27680" windowHeight="21600" tabRatio="500" xr2:uid="{00000000-000D-0000-FFFF-FFFF00000000}"/>
  </bookViews>
  <sheets>
    <sheet name="EXAMPLE - Legal Project Mgmt" sheetId="11" r:id="rId1"/>
    <sheet name="BLANK - Legal Project Mgmt" sheetId="1" r:id="rId2"/>
    <sheet name="Dropdown Keys - DO NOT DELETE" sheetId="10" r:id="rId3"/>
    <sheet name="- Disclaimer -" sheetId="8" r:id="rId4"/>
  </sheets>
  <externalReferences>
    <externalReference r:id="rId5"/>
  </externalReferences>
  <definedNames>
    <definedName name="_xlnm.Print_Area" localSheetId="1">'BLANK - Legal Project Mgmt'!$B$1:$K$38</definedName>
    <definedName name="_xlnm.Print_Area" localSheetId="0">'EXAMPLE - Legal Project Mgmt'!$B$2:$N$50</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50" i="11" l="1"/>
  <c r="M50" i="11"/>
  <c r="L50" i="11"/>
  <c r="K50" i="11"/>
  <c r="J50" i="11"/>
  <c r="I50" i="11"/>
  <c r="H50" i="11"/>
  <c r="G50" i="11"/>
  <c r="F50" i="11"/>
  <c r="E50" i="11"/>
  <c r="D50" i="11"/>
  <c r="C50" i="11"/>
  <c r="G26" i="11"/>
  <c r="C38" i="11"/>
  <c r="C37" i="11"/>
  <c r="C36" i="11"/>
  <c r="C31" i="11"/>
  <c r="C30" i="11"/>
  <c r="C29" i="11"/>
  <c r="C28" i="11"/>
  <c r="C27" i="11"/>
  <c r="J24" i="11"/>
  <c r="I24" i="11"/>
  <c r="F23" i="11"/>
  <c r="F22" i="11"/>
  <c r="F21" i="11"/>
  <c r="F20" i="11"/>
  <c r="F19" i="11"/>
  <c r="F18" i="11"/>
  <c r="F17" i="11"/>
  <c r="F16" i="11"/>
  <c r="F15" i="11"/>
  <c r="F14" i="11"/>
  <c r="F13" i="11"/>
  <c r="F12" i="11"/>
  <c r="L49" i="1"/>
  <c r="M49" i="1"/>
  <c r="N49" i="1"/>
  <c r="E49" i="1"/>
  <c r="F49" i="1"/>
  <c r="G49" i="1"/>
  <c r="H49" i="1"/>
  <c r="I49" i="1"/>
  <c r="J49" i="1"/>
  <c r="K49" i="1"/>
  <c r="D49" i="1"/>
  <c r="C49" i="1"/>
  <c r="I23" i="1"/>
  <c r="J23" i="1"/>
  <c r="F12" i="1"/>
  <c r="F13" i="1"/>
  <c r="F14" i="1"/>
  <c r="F15" i="1"/>
  <c r="F16" i="1"/>
  <c r="F17" i="1"/>
  <c r="F18" i="1"/>
  <c r="F19" i="1"/>
  <c r="F20" i="1"/>
  <c r="F21" i="1"/>
  <c r="F22" i="1"/>
  <c r="F11" i="1"/>
  <c r="C32" i="11"/>
  <c r="D27" i="11"/>
  <c r="G27" i="11"/>
  <c r="G26" i="1"/>
  <c r="G25" i="1"/>
  <c r="C39" i="11"/>
  <c r="D37" i="11"/>
  <c r="C37" i="1"/>
  <c r="C36" i="1"/>
  <c r="C35" i="1"/>
  <c r="C30" i="1"/>
  <c r="C29" i="1"/>
  <c r="C28" i="1"/>
  <c r="C27" i="1"/>
  <c r="C26" i="1"/>
  <c r="D28" i="11"/>
  <c r="D29" i="11"/>
  <c r="D30" i="11"/>
  <c r="D31" i="11"/>
  <c r="D38" i="11"/>
  <c r="D36" i="11"/>
  <c r="D39" i="11"/>
  <c r="C38" i="1"/>
  <c r="D36" i="1"/>
  <c r="C31" i="1"/>
  <c r="D27" i="1"/>
  <c r="D32" i="11"/>
  <c r="D30" i="1"/>
  <c r="D26" i="1"/>
  <c r="D29" i="1"/>
  <c r="D28" i="1"/>
  <c r="D35" i="1"/>
  <c r="D37" i="1"/>
  <c r="D38" i="1"/>
  <c r="D31" i="1"/>
</calcChain>
</file>

<file path=xl/sharedStrings.xml><?xml version="1.0" encoding="utf-8"?>
<sst xmlns="http://schemas.openxmlformats.org/spreadsheetml/2006/main" count="209" uniqueCount="73">
  <si>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</si>
  <si>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</si>
  <si>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</si>
  <si>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</si>
  <si>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</si>
  <si>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</si>
  <si>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</si>
  <si>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</si>
  <si>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</si>
  <si>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</si>
  <si>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</si>
  <si>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</si>
  <si>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</si>
  <si>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</si>
  <si>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</si>
  <si>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</si>
  <si>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</si>
  <si>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</si>
  <si>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PROJECT NAME</t>
  </si>
  <si>
    <t>% COMPLETE</t>
  </si>
  <si>
    <t>DATE</t>
  </si>
  <si>
    <t>DASHBOARD DATA</t>
  </si>
  <si>
    <t>TASK TABLE</t>
  </si>
  <si>
    <t>TASK STATUS %</t>
  </si>
  <si>
    <t>COUNT</t>
  </si>
  <si>
    <t>%</t>
  </si>
  <si>
    <t>END 
DATE</t>
  </si>
  <si>
    <r>
      <t>DURATION</t>
    </r>
    <r>
      <rPr>
        <sz val="9"/>
        <color theme="0"/>
        <rFont val="Century Gothic"/>
        <family val="1"/>
      </rPr>
      <t xml:space="preserve"> 
in days</t>
    </r>
  </si>
  <si>
    <t>START 
DATE</t>
  </si>
  <si>
    <t>TOTAL</t>
  </si>
  <si>
    <t>PLANNED</t>
  </si>
  <si>
    <t>ACTUAL</t>
  </si>
  <si>
    <t>TASK PRIORITY %</t>
  </si>
  <si>
    <t>TASK TIMELINE</t>
  </si>
  <si>
    <t>PENDING ITEMS</t>
  </si>
  <si>
    <t>00/00/0000</t>
  </si>
  <si>
    <t>LEGAL PROJECT MANAGEMENT TEMPLATE</t>
  </si>
  <si>
    <t>COMPANY NAME</t>
  </si>
  <si>
    <t>Beta Legal Partners</t>
  </si>
  <si>
    <t>Dropdown Keys - DO NOT DELETE</t>
  </si>
  <si>
    <t>Business Incorporation</t>
  </si>
  <si>
    <t>John K</t>
  </si>
  <si>
    <t>Business Acquisition</t>
  </si>
  <si>
    <t>Bob C.</t>
  </si>
  <si>
    <t>Liability Defense</t>
  </si>
  <si>
    <t>Kristin R.</t>
  </si>
  <si>
    <t>Patent Application</t>
  </si>
  <si>
    <t>Donald W.</t>
  </si>
  <si>
    <t>Task 5</t>
  </si>
  <si>
    <t>Task 6</t>
  </si>
  <si>
    <t>Task 7</t>
  </si>
  <si>
    <t>Task 8</t>
  </si>
  <si>
    <t>Task 9</t>
  </si>
  <si>
    <t>Task 10</t>
  </si>
  <si>
    <t>Task 11</t>
  </si>
  <si>
    <t>Task 12</t>
  </si>
  <si>
    <t>ESTIMATED WORK</t>
  </si>
  <si>
    <t>ACTUAL WORK</t>
  </si>
  <si>
    <t>TOTALS</t>
  </si>
  <si>
    <t>PROJECT TOTALS</t>
  </si>
  <si>
    <t>GENERAL PARTNER</t>
  </si>
  <si>
    <t>BUSINESS</t>
  </si>
  <si>
    <t>DEFENSE LITIGATOR</t>
  </si>
  <si>
    <t>INTELLECTUAL PROPERTY</t>
  </si>
  <si>
    <t>BANKRUPTCY</t>
  </si>
  <si>
    <t>PROJECT ADMIN</t>
  </si>
  <si>
    <t>ESTIMATED</t>
  </si>
  <si>
    <t>Project 1</t>
  </si>
  <si>
    <t>Project 2</t>
  </si>
  <si>
    <t>Project 3</t>
  </si>
  <si>
    <t>Project 4</t>
  </si>
  <si>
    <t>Name</t>
  </si>
  <si>
    <t>PLANNED VS. ACTUAL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</si>
</sst>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d;@"/>
    <numFmt numFmtId="165" formatCode="mm/dd"/>
    <numFmt numFmtId="166" formatCode="mm/dd/yy;@"/>
    <numFmt numFmtId="167" formatCode="&quot;$&quot;#,##0.00"/>
  </numFmts>
  <fonts count="2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b/>
      <sz val="18"/>
      <color theme="1"/>
      <name val="Century Gothic"/>
      <family val="1"/>
    </font>
    <font>
      <b/>
      <sz val="22"/>
      <color theme="1" tint="0.34998626667073579"/>
      <name val="Century Gothic"/>
      <family val="1"/>
    </font>
    <font>
      <sz val="13"/>
      <color theme="1"/>
      <name val="Century Gothic"/>
      <family val="2"/>
    </font>
    <font>
      <sz val="13"/>
      <color rgb="FF000000"/>
      <name val="Century Gothic"/>
      <family val="2"/>
    </font>
    <font>
      <sz val="22"/>
      <color theme="1"/>
      <name val="Century Gothic"/>
      <family val="2"/>
    </font>
    <font>
      <sz val="10"/>
      <color theme="8" tint="-0.249977111117893"/>
      <name val="Century Gothic"/>
      <family val="1"/>
    </font>
    <font>
      <sz val="12"/>
      <color theme="8" tint="-0.249977111117893"/>
      <name val="Century Gothic"/>
      <family val="1"/>
    </font>
    <font>
      <b/>
      <sz val="10"/>
      <color theme="1"/>
      <name val="Century Gothic"/>
      <family val="2"/>
    </font>
    <font>
      <sz val="22"/>
      <color theme="8" tint="-0.249977111117893"/>
      <name val="Century Gothic"/>
      <family val="1"/>
    </font>
    <font>
      <sz val="16"/>
      <color theme="8" tint="-0.249977111117893"/>
      <name val="Century Gothic"/>
      <family val="1"/>
    </font>
    <font>
      <sz val="12"/>
      <color theme="0"/>
      <name val="Century Gothic"/>
      <family val="1"/>
    </font>
    <font>
      <sz val="10"/>
      <color theme="0"/>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mediumDashed">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77111117893"/>
      </bottom>
      <diagonal/>
    </border>
    <border>
      <left style="thin">
        <color theme="0" tint="-0.249977111117893"/>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9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6" xfId="0" applyNumberFormat="1" applyFont="1" applyFill="1" applyBorder="1" applyAlignment="1">
      <alignment horizontal="center" vertical="center"/>
    </xf>
    <xf numFmtId="9" fontId="11"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7" xfId="0" applyFont="1" applyFill="1" applyBorder="1" applyAlignment="1">
      <alignment horizontal="left" vertical="center" wrapText="1" indent="1"/>
    </xf>
    <xf numFmtId="0" fontId="0" fillId="0" borderId="0" xfId="0" applyAlignment="1">
      <alignment horizontal="center" vertical="center"/>
    </xf>
    <xf numFmtId="0" fontId="7" fillId="0" borderId="0" xfId="5"/>
    <xf numFmtId="166" fontId="17" fillId="2" borderId="8" xfId="0" applyNumberFormat="1" applyFont="1" applyFill="1" applyBorder="1" applyAlignment="1">
      <alignment horizontal="center" vertical="center" wrapText="1"/>
    </xf>
    <xf numFmtId="0" fontId="18" fillId="2" borderId="8" xfId="0" applyFont="1" applyFill="1" applyBorder="1" applyAlignment="1">
      <alignment horizontal="left" vertical="center" wrapText="1" indent="1" readingOrder="1"/>
    </xf>
    <xf numFmtId="9" fontId="17" fillId="2" borderId="8" xfId="6" applyFont="1" applyFill="1" applyBorder="1" applyAlignment="1">
      <alignment horizontal="center" vertical="center" wrapText="1"/>
    </xf>
    <xf numFmtId="9" fontId="17" fillId="2" borderId="0" xfId="6"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2" fontId="21" fillId="15" borderId="1" xfId="0" applyNumberFormat="1" applyFont="1" applyFill="1" applyBorder="1" applyAlignment="1">
      <alignment horizontal="center" vertical="center" wrapText="1"/>
    </xf>
    <xf numFmtId="0" fontId="20" fillId="15" borderId="1" xfId="0" applyFont="1" applyFill="1" applyBorder="1" applyAlignment="1">
      <alignment horizontal="right" vertical="center" wrapText="1"/>
    </xf>
    <xf numFmtId="0" fontId="6" fillId="7"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7" fontId="4" fillId="0" borderId="1" xfId="0" applyNumberFormat="1" applyFont="1" applyBorder="1" applyAlignment="1">
      <alignment horizontal="left" vertical="center" indent="1"/>
    </xf>
    <xf numFmtId="167" fontId="4" fillId="0" borderId="4" xfId="0" applyNumberFormat="1" applyFont="1" applyBorder="1" applyAlignment="1">
      <alignment horizontal="left" vertical="center" indent="1"/>
    </xf>
    <xf numFmtId="0" fontId="4" fillId="2" borderId="9" xfId="0" applyFont="1" applyFill="1" applyBorder="1" applyAlignment="1">
      <alignment wrapText="1"/>
    </xf>
    <xf numFmtId="0" fontId="23" fillId="2" borderId="9" xfId="0" applyFont="1" applyFill="1" applyBorder="1" applyAlignment="1">
      <alignment vertical="center" wrapText="1"/>
    </xf>
    <xf numFmtId="0" fontId="24" fillId="2" borderId="0" xfId="0" applyFont="1" applyFill="1" applyAlignment="1">
      <alignment vertical="center" wrapText="1"/>
    </xf>
    <xf numFmtId="0" fontId="24" fillId="2" borderId="0" xfId="0" applyFont="1" applyFill="1" applyAlignment="1">
      <alignment vertical="center"/>
    </xf>
    <xf numFmtId="0" fontId="22" fillId="16" borderId="10" xfId="0" applyFont="1" applyFill="1" applyBorder="1" applyAlignment="1">
      <alignment horizontal="center" vertical="center" wrapText="1"/>
    </xf>
    <xf numFmtId="44" fontId="4" fillId="2" borderId="10" xfId="0" applyNumberFormat="1" applyFont="1" applyFill="1" applyBorder="1" applyAlignment="1">
      <alignment vertical="center" wrapText="1"/>
    </xf>
    <xf numFmtId="0" fontId="14" fillId="2" borderId="0" xfId="0" applyFont="1" applyFill="1" applyAlignment="1">
      <alignment vertical="center" wrapText="1"/>
    </xf>
    <xf numFmtId="0" fontId="4" fillId="2" borderId="10" xfId="0" applyFont="1" applyFill="1" applyBorder="1" applyAlignment="1">
      <alignment horizontal="left" vertical="center" wrapText="1" indent="1"/>
    </xf>
    <xf numFmtId="0" fontId="22" fillId="17" borderId="10" xfId="0" applyFont="1" applyFill="1" applyBorder="1" applyAlignment="1">
      <alignment horizontal="left" vertical="center" wrapText="1" indent="1"/>
    </xf>
    <xf numFmtId="0" fontId="22" fillId="5" borderId="10" xfId="0" applyFont="1" applyFill="1" applyBorder="1" applyAlignment="1">
      <alignment horizontal="right" vertical="center" wrapText="1" indent="1"/>
    </xf>
    <xf numFmtId="44" fontId="21" fillId="5" borderId="10" xfId="0" applyNumberFormat="1" applyFont="1" applyFill="1" applyBorder="1" applyAlignment="1">
      <alignment vertical="center" wrapText="1"/>
    </xf>
    <xf numFmtId="2" fontId="4" fillId="2" borderId="3" xfId="0" applyNumberFormat="1" applyFont="1" applyFill="1" applyBorder="1" applyAlignment="1">
      <alignment horizontal="center" vertical="center" wrapText="1"/>
    </xf>
    <xf numFmtId="0" fontId="26" fillId="7" borderId="1" xfId="0" applyFont="1" applyFill="1" applyBorder="1" applyAlignment="1">
      <alignment horizontal="left" vertical="center" indent="1"/>
    </xf>
    <xf numFmtId="0" fontId="4" fillId="19" borderId="1" xfId="0" applyFont="1" applyFill="1" applyBorder="1" applyAlignment="1">
      <alignment horizontal="left" vertical="center" indent="1"/>
    </xf>
    <xf numFmtId="0" fontId="4" fillId="2" borderId="13"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4" fillId="2" borderId="15" xfId="0" applyFont="1" applyFill="1" applyBorder="1" applyAlignment="1">
      <alignment horizontal="left" vertical="center" wrapText="1" indent="1"/>
    </xf>
    <xf numFmtId="0" fontId="16" fillId="2" borderId="0" xfId="0" applyFont="1" applyFill="1" applyAlignment="1">
      <alignment vertical="center"/>
    </xf>
    <xf numFmtId="0" fontId="17" fillId="2" borderId="8" xfId="0" applyFont="1" applyFill="1" applyBorder="1" applyAlignment="1">
      <alignment horizontal="left" vertical="center" wrapText="1" indent="1"/>
    </xf>
    <xf numFmtId="0" fontId="6" fillId="7" borderId="12" xfId="0" applyFont="1" applyFill="1" applyBorder="1" applyAlignment="1">
      <alignment horizontal="left" vertical="center" wrapText="1" indent="1"/>
    </xf>
    <xf numFmtId="0" fontId="6" fillId="7" borderId="0" xfId="0" applyFont="1" applyFill="1" applyAlignment="1">
      <alignment horizontal="left" vertical="center" wrapText="1" indent="1"/>
    </xf>
    <xf numFmtId="0" fontId="24" fillId="2" borderId="11" xfId="0" applyFont="1" applyFill="1" applyBorder="1" applyAlignment="1">
      <alignment horizontal="left" vertical="center" wrapText="1"/>
    </xf>
    <xf numFmtId="0" fontId="21" fillId="15" borderId="10" xfId="0" applyFont="1" applyFill="1" applyBorder="1" applyAlignment="1">
      <alignment horizontal="center" vertical="center" wrapText="1"/>
    </xf>
    <xf numFmtId="0" fontId="25" fillId="18" borderId="10" xfId="0" applyFont="1" applyFill="1" applyBorder="1" applyAlignment="1">
      <alignment horizontal="center" vertical="center" wrapText="1"/>
    </xf>
    <xf numFmtId="0" fontId="19" fillId="0" borderId="0" xfId="0" applyFont="1" applyAlignment="1">
      <alignment horizontal="left" vertical="center"/>
    </xf>
    <xf numFmtId="0" fontId="27"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0">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Legal Project Mgmt'!$D$11</c:f>
              <c:strCache>
                <c:ptCount val="1"/>
                <c:pt idx="0">
                  <c:v>START 
DATE</c:v>
                </c:pt>
              </c:strCache>
            </c:strRef>
          </c:tx>
          <c:spPr>
            <a:noFill/>
            <a:ln>
              <a:noFill/>
            </a:ln>
            <a:effectLst/>
          </c:spPr>
          <c:invertIfNegative val="0"/>
          <c:cat>
            <c:strRef>
              <c:f>'EXAMPLE - Legal Project Mgmt'!$B$12:$B$23</c:f>
              <c:strCache>
                <c:ptCount val="12"/>
                <c:pt idx="0">
                  <c:v>Business Incorporation</c:v>
                </c:pt>
                <c:pt idx="1">
                  <c:v>Business Acquisition</c:v>
                </c:pt>
                <c:pt idx="2">
                  <c:v>Liability Defense</c:v>
                </c:pt>
                <c:pt idx="3">
                  <c:v>Patent Application</c:v>
                </c:pt>
                <c:pt idx="4">
                  <c:v>Task 5</c:v>
                </c:pt>
                <c:pt idx="5">
                  <c:v>Task 6</c:v>
                </c:pt>
                <c:pt idx="6">
                  <c:v>Task 7</c:v>
                </c:pt>
                <c:pt idx="7">
                  <c:v>Task 8</c:v>
                </c:pt>
                <c:pt idx="8">
                  <c:v>Task 9</c:v>
                </c:pt>
                <c:pt idx="9">
                  <c:v>Task 10</c:v>
                </c:pt>
                <c:pt idx="10">
                  <c:v>Task 11</c:v>
                </c:pt>
                <c:pt idx="11">
                  <c:v>Task 12</c:v>
                </c:pt>
              </c:strCache>
            </c:strRef>
          </c:cat>
          <c:val>
            <c:numRef>
              <c:f>'EXAMPLE - Legal Project Mgmt'!$D$12:$D$23</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145C-40CC-BF43-2C1A90D373C2}"/>
            </c:ext>
          </c:extLst>
        </c:ser>
        <c:ser>
          <c:idx val="1"/>
          <c:order val="1"/>
          <c:tx>
            <c:strRef>
              <c:f>'EXAMPLE - Legal Project Mgmt'!$F$11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45C-40CC-BF43-2C1A90D373C2}"/>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145C-40CC-BF43-2C1A90D373C2}"/>
              </c:ext>
            </c:extLst>
          </c:dPt>
          <c:dPt>
            <c:idx val="2"/>
            <c:invertIfNegative val="0"/>
            <c:bubble3D val="0"/>
            <c:extLst>
              <c:ext xmlns:c16="http://schemas.microsoft.com/office/drawing/2014/chart" uri="{C3380CC4-5D6E-409C-BE32-E72D297353CC}">
                <c16:uniqueId val="{00000004-145C-40CC-BF43-2C1A90D373C2}"/>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145C-40CC-BF43-2C1A90D373C2}"/>
              </c:ext>
            </c:extLst>
          </c:dPt>
          <c:dPt>
            <c:idx val="4"/>
            <c:invertIfNegative val="0"/>
            <c:bubble3D val="0"/>
            <c:extLst>
              <c:ext xmlns:c16="http://schemas.microsoft.com/office/drawing/2014/chart" uri="{C3380CC4-5D6E-409C-BE32-E72D297353CC}">
                <c16:uniqueId val="{00000007-145C-40CC-BF43-2C1A90D373C2}"/>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145C-40CC-BF43-2C1A90D373C2}"/>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145C-40CC-BF43-2C1A90D373C2}"/>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145C-40CC-BF43-2C1A90D373C2}"/>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145C-40CC-BF43-2C1A90D373C2}"/>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145C-40CC-BF43-2C1A90D373C2}"/>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145C-40CC-BF43-2C1A90D373C2}"/>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145C-40CC-BF43-2C1A90D373C2}"/>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145C-40CC-BF43-2C1A90D373C2}"/>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145C-40CC-BF43-2C1A90D373C2}"/>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145C-40CC-BF43-2C1A90D373C2}"/>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145C-40CC-BF43-2C1A90D373C2}"/>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145C-40CC-BF43-2C1A90D373C2}"/>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145C-40CC-BF43-2C1A90D373C2}"/>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145C-40CC-BF43-2C1A90D373C2}"/>
              </c:ext>
            </c:extLst>
          </c:dPt>
          <c:cat>
            <c:strRef>
              <c:f>'EXAMPLE - Legal Project Mgmt'!$B$12:$B$23</c:f>
              <c:strCache>
                <c:ptCount val="12"/>
                <c:pt idx="0">
                  <c:v>Business Incorporation</c:v>
                </c:pt>
                <c:pt idx="1">
                  <c:v>Business Acquisition</c:v>
                </c:pt>
                <c:pt idx="2">
                  <c:v>Liability Defense</c:v>
                </c:pt>
                <c:pt idx="3">
                  <c:v>Patent Application</c:v>
                </c:pt>
                <c:pt idx="4">
                  <c:v>Task 5</c:v>
                </c:pt>
                <c:pt idx="5">
                  <c:v>Task 6</c:v>
                </c:pt>
                <c:pt idx="6">
                  <c:v>Task 7</c:v>
                </c:pt>
                <c:pt idx="7">
                  <c:v>Task 8</c:v>
                </c:pt>
                <c:pt idx="8">
                  <c:v>Task 9</c:v>
                </c:pt>
                <c:pt idx="9">
                  <c:v>Task 10</c:v>
                </c:pt>
                <c:pt idx="10">
                  <c:v>Task 11</c:v>
                </c:pt>
                <c:pt idx="11">
                  <c:v>Task 12</c:v>
                </c:pt>
              </c:strCache>
            </c:strRef>
          </c:cat>
          <c:val>
            <c:numRef>
              <c:f>'EXAMPLE - Legal Project Mgmt'!$F$12:$F$23</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4-145C-40CC-BF43-2C1A90D373C2}"/>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chemeClr val="tx2">
                  <a:lumMod val="50000"/>
                </a:schemeClr>
              </a:solidFill>
            </c:spPr>
            <c:extLst>
              <c:ext xmlns:c16="http://schemas.microsoft.com/office/drawing/2014/chart" uri="{C3380CC4-5D6E-409C-BE32-E72D297353CC}">
                <c16:uniqueId val="{00000001-8DB5-A04E-A6EE-1CDBA827B6F4}"/>
              </c:ext>
            </c:extLst>
          </c:dPt>
          <c:dPt>
            <c:idx val="1"/>
            <c:invertIfNegative val="0"/>
            <c:bubble3D val="0"/>
            <c:spPr>
              <a:solidFill>
                <a:schemeClr val="accent4">
                  <a:lumMod val="75000"/>
                </a:schemeClr>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 Legal Project Mgmt'!$F$34:$F$36</c:f>
              <c:strCache>
                <c:ptCount val="3"/>
                <c:pt idx="0">
                  <c:v>Decisions</c:v>
                </c:pt>
                <c:pt idx="1">
                  <c:v>Actions</c:v>
                </c:pt>
                <c:pt idx="2">
                  <c:v>Change Requests </c:v>
                </c:pt>
              </c:strCache>
            </c:strRef>
          </c:cat>
          <c:val>
            <c:numRef>
              <c:f>'BLANK - Legal Project Mgmt'!$G$34:$G$36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Legal Project Mgmt'!$B$35:$B$37</c:f>
              <c:strCache>
                <c:ptCount val="3"/>
                <c:pt idx="0">
                  <c:v>High</c:v>
                </c:pt>
                <c:pt idx="1">
                  <c:v>Medium</c:v>
                </c:pt>
                <c:pt idx="2">
                  <c:v>Low</c:v>
                </c:pt>
              </c:strCache>
            </c:strRef>
          </c:cat>
          <c:val>
            <c:numRef>
              <c:f>'BLANK - Legal Project Mgmt'!$C$35:$C$37</c:f>
              <c:numCache>
                <c:formatCode>0</c:formatCode>
                <c:ptCount val="3"/>
                <c:pt idx="0">
                  <c:v>12</c:v>
                </c:pt>
                <c:pt idx="1">
                  <c:v>0</c:v>
                </c:pt>
                <c:pt idx="2">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Legal Project Mgmt'!$B$35:$B$37</c:f>
              <c:strCache>
                <c:ptCount val="3"/>
                <c:pt idx="0">
                  <c:v>High</c:v>
                </c:pt>
                <c:pt idx="1">
                  <c:v>Medium</c:v>
                </c:pt>
                <c:pt idx="2">
                  <c:v>Low</c:v>
                </c:pt>
              </c:strCache>
            </c:strRef>
          </c:cat>
          <c:val>
            <c:numRef>
              <c:f>'BLANK - Legal Project Mgmt'!$C$35:$C$37</c:f>
              <c:numCache>
                <c:formatCode>0</c:formatCode>
                <c:ptCount val="3"/>
                <c:pt idx="0">
                  <c:v>12</c:v>
                </c:pt>
                <c:pt idx="1">
                  <c:v>0</c:v>
                </c:pt>
                <c:pt idx="2">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800" b="1">
                <a:solidFill>
                  <a:schemeClr val="tx1"/>
                </a:solidFill>
                <a:latin typeface="Century Gothic" panose="020B0502020202020204" pitchFamily="34" charset="0"/>
              </a:rPr>
              <a:t>ESTIMATED</a:t>
            </a:r>
            <a:r>
              <a:rPr lang="en-US" sz="1800" b="1" baseline="0">
                <a:solidFill>
                  <a:schemeClr val="tx1"/>
                </a:solidFill>
                <a:latin typeface="Century Gothic" panose="020B0502020202020204" pitchFamily="34" charset="0"/>
              </a:rPr>
              <a:t> WORK VS. ACTUAL WORK</a:t>
            </a:r>
            <a:endParaRPr lang="en-US" sz="1800" b="1">
              <a:solidFill>
                <a:schemeClr val="tx1"/>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43E0-4C2F-8AEE-69C3470A9040}"/>
              </c:ext>
            </c:extLst>
          </c:dPt>
          <c:dPt>
            <c:idx val="1"/>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3-43E0-4C2F-8AEE-69C3470A9040}"/>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accent5">
                        <a:lumMod val="7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'BLANK - Legal Project Mgmt'!$I$23:$J$23</c:f>
              <c:numCache>
                <c:formatCode>0.00</c:formatCode>
                <c:ptCount val="2"/>
                <c:pt idx="0">
                  <c:v>0</c:v>
                </c:pt>
                <c:pt idx="1">
                  <c:v>0</c:v>
                </c:pt>
              </c:numCache>
            </c:numRef>
          </c:val>
          <c:extLst>
            <c:ext xmlns:c16="http://schemas.microsoft.com/office/drawing/2014/chart" uri="{C3380CC4-5D6E-409C-BE32-E72D297353CC}">
              <c16:uniqueId val="{00000000-4FC0-42B6-A405-46FF6551E4C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2B66-4924-83D7-F5B21D750A25}"/>
              </c:ext>
            </c:extLst>
          </c:dPt>
          <c:dPt>
            <c:idx val="1"/>
            <c:bubble3D val="0"/>
            <c:spPr>
              <a:solidFill>
                <a:srgbClr val="92D050"/>
              </a:solidFill>
            </c:spPr>
            <c:extLst>
              <c:ext xmlns:c16="http://schemas.microsoft.com/office/drawing/2014/chart" uri="{C3380CC4-5D6E-409C-BE32-E72D297353CC}">
                <c16:uniqueId val="{00000003-2B66-4924-83D7-F5B21D750A25}"/>
              </c:ext>
            </c:extLst>
          </c:dPt>
          <c:dPt>
            <c:idx val="2"/>
            <c:bubble3D val="0"/>
            <c:spPr>
              <a:solidFill>
                <a:srgbClr val="00BD32"/>
              </a:solidFill>
            </c:spPr>
            <c:extLst>
              <c:ext xmlns:c16="http://schemas.microsoft.com/office/drawing/2014/chart" uri="{C3380CC4-5D6E-409C-BE32-E72D297353CC}">
                <c16:uniqueId val="{00000005-2B66-4924-83D7-F5B21D750A25}"/>
              </c:ext>
            </c:extLst>
          </c:dPt>
          <c:dPt>
            <c:idx val="3"/>
            <c:bubble3D val="0"/>
            <c:spPr>
              <a:solidFill>
                <a:schemeClr val="accent4"/>
              </a:solidFill>
            </c:spPr>
            <c:extLst>
              <c:ext xmlns:c16="http://schemas.microsoft.com/office/drawing/2014/chart" uri="{C3380CC4-5D6E-409C-BE32-E72D297353CC}">
                <c16:uniqueId val="{00000007-2B66-4924-83D7-F5B21D750A25}"/>
              </c:ext>
            </c:extLst>
          </c:dPt>
          <c:dPt>
            <c:idx val="4"/>
            <c:bubble3D val="0"/>
            <c:spPr>
              <a:solidFill>
                <a:srgbClr val="D2D2D2"/>
              </a:solidFill>
            </c:spPr>
            <c:extLst>
              <c:ext xmlns:c16="http://schemas.microsoft.com/office/drawing/2014/chart" uri="{C3380CC4-5D6E-409C-BE32-E72D297353CC}">
                <c16:uniqueId val="{00000009-2B66-4924-83D7-F5B21D750A25}"/>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Legal Project Mgmt'!$B$27:$B$31</c:f>
              <c:strCache>
                <c:ptCount val="5"/>
                <c:pt idx="0">
                  <c:v>Not Started</c:v>
                </c:pt>
                <c:pt idx="1">
                  <c:v>In Progress</c:v>
                </c:pt>
                <c:pt idx="2">
                  <c:v>Complete</c:v>
                </c:pt>
                <c:pt idx="3">
                  <c:v>Overdue</c:v>
                </c:pt>
                <c:pt idx="4">
                  <c:v>On Hold</c:v>
                </c:pt>
              </c:strCache>
            </c:strRef>
          </c:cat>
          <c:val>
            <c:numRef>
              <c:f>'EXAMPLE - Legal Project Mgmt'!$C$27:$C$31</c:f>
              <c:numCache>
                <c:formatCode>0</c:formatCode>
                <c:ptCount val="5"/>
                <c:pt idx="0">
                  <c:v>2</c:v>
                </c:pt>
                <c:pt idx="1">
                  <c:v>2</c:v>
                </c:pt>
                <c:pt idx="2">
                  <c:v>5</c:v>
                </c:pt>
                <c:pt idx="3">
                  <c:v>1</c:v>
                </c:pt>
                <c:pt idx="4">
                  <c:v>2</c:v>
                </c:pt>
              </c:numCache>
            </c:numRef>
          </c:val>
          <c:extLst>
            <c:ext xmlns:c16="http://schemas.microsoft.com/office/drawing/2014/chart" uri="{C3380CC4-5D6E-409C-BE32-E72D297353CC}">
              <c16:uniqueId val="{0000000A-2B66-4924-83D7-F5B21D750A25}"/>
            </c:ext>
          </c:extLst>
        </c:ser>
        <c:ser>
          <c:idx val="0"/>
          <c:order val="1"/>
          <c:dPt>
            <c:idx val="0"/>
            <c:bubble3D val="0"/>
            <c:spPr>
              <a:solidFill>
                <a:srgbClr val="81D6F0"/>
              </a:solidFill>
            </c:spPr>
            <c:extLst>
              <c:ext xmlns:c16="http://schemas.microsoft.com/office/drawing/2014/chart" uri="{C3380CC4-5D6E-409C-BE32-E72D297353CC}">
                <c16:uniqueId val="{0000000C-2B66-4924-83D7-F5B21D750A25}"/>
              </c:ext>
            </c:extLst>
          </c:dPt>
          <c:dPt>
            <c:idx val="1"/>
            <c:bubble3D val="0"/>
            <c:spPr>
              <a:solidFill>
                <a:srgbClr val="92D050"/>
              </a:solidFill>
            </c:spPr>
            <c:extLst>
              <c:ext xmlns:c16="http://schemas.microsoft.com/office/drawing/2014/chart" uri="{C3380CC4-5D6E-409C-BE32-E72D297353CC}">
                <c16:uniqueId val="{0000000E-2B66-4924-83D7-F5B21D750A25}"/>
              </c:ext>
            </c:extLst>
          </c:dPt>
          <c:dPt>
            <c:idx val="2"/>
            <c:bubble3D val="0"/>
            <c:spPr>
              <a:solidFill>
                <a:srgbClr val="00BD32"/>
              </a:solidFill>
            </c:spPr>
            <c:extLst>
              <c:ext xmlns:c16="http://schemas.microsoft.com/office/drawing/2014/chart" uri="{C3380CC4-5D6E-409C-BE32-E72D297353CC}">
                <c16:uniqueId val="{00000010-2B66-4924-83D7-F5B21D750A25}"/>
              </c:ext>
            </c:extLst>
          </c:dPt>
          <c:dPt>
            <c:idx val="3"/>
            <c:bubble3D val="0"/>
            <c:spPr>
              <a:solidFill>
                <a:schemeClr val="accent4"/>
              </a:solidFill>
            </c:spPr>
            <c:extLst>
              <c:ext xmlns:c16="http://schemas.microsoft.com/office/drawing/2014/chart" uri="{C3380CC4-5D6E-409C-BE32-E72D297353CC}">
                <c16:uniqueId val="{00000012-2B66-4924-83D7-F5B21D750A25}"/>
              </c:ext>
            </c:extLst>
          </c:dPt>
          <c:dPt>
            <c:idx val="4"/>
            <c:bubble3D val="0"/>
            <c:spPr>
              <a:solidFill>
                <a:srgbClr val="D2D2D2"/>
              </a:solidFill>
            </c:spPr>
            <c:extLst>
              <c:ext xmlns:c16="http://schemas.microsoft.com/office/drawing/2014/chart" uri="{C3380CC4-5D6E-409C-BE32-E72D297353CC}">
                <c16:uniqueId val="{00000014-2B66-4924-83D7-F5B21D750A25}"/>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Legal Project Mgmt'!$B$27:$B$31</c:f>
              <c:strCache>
                <c:ptCount val="5"/>
                <c:pt idx="0">
                  <c:v>Not Started</c:v>
                </c:pt>
                <c:pt idx="1">
                  <c:v>In Progress</c:v>
                </c:pt>
                <c:pt idx="2">
                  <c:v>Complete</c:v>
                </c:pt>
                <c:pt idx="3">
                  <c:v>Overdue</c:v>
                </c:pt>
                <c:pt idx="4">
                  <c:v>On Hold</c:v>
                </c:pt>
              </c:strCache>
            </c:strRef>
          </c:cat>
          <c:val>
            <c:numRef>
              <c:f>'EXAMPLE - Legal Project Mgmt'!$C$27:$C$31</c:f>
              <c:numCache>
                <c:formatCode>0</c:formatCode>
                <c:ptCount val="5"/>
                <c:pt idx="0">
                  <c:v>2</c:v>
                </c:pt>
                <c:pt idx="1">
                  <c:v>2</c:v>
                </c:pt>
                <c:pt idx="2">
                  <c:v>5</c:v>
                </c:pt>
                <c:pt idx="3">
                  <c:v>1</c:v>
                </c:pt>
                <c:pt idx="4">
                  <c:v>2</c:v>
                </c:pt>
              </c:numCache>
            </c:numRef>
          </c:val>
          <c:extLst>
            <c:ext xmlns:c16="http://schemas.microsoft.com/office/drawing/2014/chart" uri="{C3380CC4-5D6E-409C-BE32-E72D297353CC}">
              <c16:uniqueId val="{00000015-2B66-4924-83D7-F5B21D750A25}"/>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PLANNED</a:t>
            </a:r>
            <a:r>
              <a:rPr lang="en-US" baseline="0">
                <a:latin typeface="Century Gothic" panose="020B0502020202020204" pitchFamily="34" charset="0"/>
              </a:rPr>
              <a:t> VS. ACTUAL COST</a:t>
            </a:r>
            <a:endParaRPr lang="en-US">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0421-4FF0-8F6E-A981A591099C}"/>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0421-4FF0-8F6E-A981A591099C}"/>
              </c:ext>
            </c:extLst>
          </c:dPt>
          <c:cat>
            <c:strRef>
              <c:f>'EXAMPLE - Legal Project Mgmt'!$F$26:$F$27</c:f>
              <c:strCache>
                <c:ptCount val="2"/>
                <c:pt idx="0">
                  <c:v>PLANNED</c:v>
                </c:pt>
                <c:pt idx="1">
                  <c:v>ACTUAL</c:v>
                </c:pt>
              </c:strCache>
            </c:strRef>
          </c:cat>
          <c:val>
            <c:numRef>
              <c:f>'EXAMPLE - Legal Project Mgmt'!$G$26:$G$27</c:f>
              <c:numCache>
                <c:formatCode>"$"#,##0.00</c:formatCode>
                <c:ptCount val="2"/>
                <c:pt idx="0">
                  <c:v>237741</c:v>
                </c:pt>
                <c:pt idx="1">
                  <c:v>219757</c:v>
                </c:pt>
              </c:numCache>
            </c:numRef>
          </c:val>
          <c:extLst>
            <c:ext xmlns:c16="http://schemas.microsoft.com/office/drawing/2014/chart" uri="{C3380CC4-5D6E-409C-BE32-E72D297353CC}">
              <c16:uniqueId val="{00000004-0421-4FF0-8F6E-A981A591099C}"/>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in val="150000"/>
        </c:scaling>
        <c:delete val="0"/>
        <c:axPos val="b"/>
        <c:majorGridlines>
          <c:spPr>
            <a:ln>
              <a:solidFill>
                <a:schemeClr val="bg1">
                  <a:lumMod val="75000"/>
                </a:schemeClr>
              </a:solidFill>
            </a:ln>
          </c:spPr>
        </c:majorGridlines>
        <c:numFmt formatCode="&quot;$&quot;#,##0" sourceLinked="0"/>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inorUnit val="500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chemeClr val="tx2">
                  <a:lumMod val="50000"/>
                </a:schemeClr>
              </a:solidFill>
            </c:spPr>
            <c:extLst>
              <c:ext xmlns:c16="http://schemas.microsoft.com/office/drawing/2014/chart" uri="{C3380CC4-5D6E-409C-BE32-E72D297353CC}">
                <c16:uniqueId val="{00000001-227F-4178-8B1A-6EE24940B742}"/>
              </c:ext>
            </c:extLst>
          </c:dPt>
          <c:dPt>
            <c:idx val="1"/>
            <c:invertIfNegative val="0"/>
            <c:bubble3D val="0"/>
            <c:spPr>
              <a:solidFill>
                <a:schemeClr val="accent4">
                  <a:lumMod val="75000"/>
                </a:schemeClr>
              </a:solidFill>
            </c:spPr>
            <c:extLst>
              <c:ext xmlns:c16="http://schemas.microsoft.com/office/drawing/2014/chart" uri="{C3380CC4-5D6E-409C-BE32-E72D297353CC}">
                <c16:uniqueId val="{00000003-227F-4178-8B1A-6EE24940B742}"/>
              </c:ext>
            </c:extLst>
          </c:dPt>
          <c:dPt>
            <c:idx val="2"/>
            <c:invertIfNegative val="0"/>
            <c:bubble3D val="0"/>
            <c:spPr>
              <a:solidFill>
                <a:schemeClr val="accent4"/>
              </a:solidFill>
            </c:spPr>
            <c:extLst>
              <c:ext xmlns:c16="http://schemas.microsoft.com/office/drawing/2014/chart" uri="{C3380CC4-5D6E-409C-BE32-E72D297353CC}">
                <c16:uniqueId val="{00000005-227F-4178-8B1A-6EE24940B742}"/>
              </c:ext>
            </c:extLst>
          </c:dPt>
          <c:cat>
            <c:strRef>
              <c:f>'EXAMPLE - Legal Project Mgmt'!$F$35:$F$37</c:f>
              <c:strCache>
                <c:ptCount val="3"/>
                <c:pt idx="0">
                  <c:v>Decisions</c:v>
                </c:pt>
                <c:pt idx="1">
                  <c:v>Actions</c:v>
                </c:pt>
                <c:pt idx="2">
                  <c:v>Change Requests </c:v>
                </c:pt>
              </c:strCache>
            </c:strRef>
          </c:cat>
          <c:val>
            <c:numRef>
              <c:f>'EXAMPLE - Legal Project Mgmt'!$G$35:$G$37</c:f>
              <c:numCache>
                <c:formatCode>#,##0</c:formatCode>
                <c:ptCount val="3"/>
                <c:pt idx="0">
                  <c:v>5</c:v>
                </c:pt>
                <c:pt idx="1">
                  <c:v>2</c:v>
                </c:pt>
                <c:pt idx="2">
                  <c:v>4</c:v>
                </c:pt>
              </c:numCache>
            </c:numRef>
          </c:val>
          <c:extLst>
            <c:ext xmlns:c16="http://schemas.microsoft.com/office/drawing/2014/chart" uri="{C3380CC4-5D6E-409C-BE32-E72D297353CC}">
              <c16:uniqueId val="{00000006-227F-4178-8B1A-6EE24940B74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4360-4E84-ACFF-70366CA70A36}"/>
              </c:ext>
            </c:extLst>
          </c:dPt>
          <c:dPt>
            <c:idx val="1"/>
            <c:bubble3D val="0"/>
            <c:spPr>
              <a:solidFill>
                <a:schemeClr val="accent4">
                  <a:lumMod val="60000"/>
                  <a:lumOff val="40000"/>
                </a:schemeClr>
              </a:solidFill>
            </c:spPr>
            <c:extLst>
              <c:ext xmlns:c16="http://schemas.microsoft.com/office/drawing/2014/chart" uri="{C3380CC4-5D6E-409C-BE32-E72D297353CC}">
                <c16:uniqueId val="{00000003-4360-4E84-ACFF-70366CA70A36}"/>
              </c:ext>
            </c:extLst>
          </c:dPt>
          <c:dPt>
            <c:idx val="2"/>
            <c:bubble3D val="0"/>
            <c:spPr>
              <a:solidFill>
                <a:srgbClr val="AAEEE6"/>
              </a:solidFill>
            </c:spPr>
            <c:extLst>
              <c:ext xmlns:c16="http://schemas.microsoft.com/office/drawing/2014/chart" uri="{C3380CC4-5D6E-409C-BE32-E72D297353CC}">
                <c16:uniqueId val="{00000005-4360-4E84-ACFF-70366CA70A36}"/>
              </c:ext>
            </c:extLst>
          </c:dPt>
          <c:dPt>
            <c:idx val="3"/>
            <c:bubble3D val="0"/>
            <c:spPr>
              <a:solidFill>
                <a:schemeClr val="accent4"/>
              </a:solidFill>
            </c:spPr>
            <c:extLst>
              <c:ext xmlns:c16="http://schemas.microsoft.com/office/drawing/2014/chart" uri="{C3380CC4-5D6E-409C-BE32-E72D297353CC}">
                <c16:uniqueId val="{00000007-4360-4E84-ACFF-70366CA70A36}"/>
              </c:ext>
            </c:extLst>
          </c:dPt>
          <c:dPt>
            <c:idx val="4"/>
            <c:bubble3D val="0"/>
            <c:spPr>
              <a:solidFill>
                <a:srgbClr val="D2D2D2"/>
              </a:solidFill>
            </c:spPr>
            <c:extLst>
              <c:ext xmlns:c16="http://schemas.microsoft.com/office/drawing/2014/chart" uri="{C3380CC4-5D6E-409C-BE32-E72D297353CC}">
                <c16:uniqueId val="{00000009-4360-4E84-ACFF-70366CA70A3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Legal Project Mgmt'!$B$36:$B$38</c:f>
              <c:strCache>
                <c:ptCount val="3"/>
                <c:pt idx="0">
                  <c:v>High</c:v>
                </c:pt>
                <c:pt idx="1">
                  <c:v>Medium</c:v>
                </c:pt>
                <c:pt idx="2">
                  <c:v>Low</c:v>
                </c:pt>
              </c:strCache>
            </c:strRef>
          </c:cat>
          <c:val>
            <c:numRef>
              <c:f>'EXAMPLE - Legal Project Mgmt'!$C$36:$C$38</c:f>
              <c:numCache>
                <c:formatCode>0</c:formatCode>
                <c:ptCount val="3"/>
                <c:pt idx="0">
                  <c:v>5</c:v>
                </c:pt>
                <c:pt idx="1">
                  <c:v>3</c:v>
                </c:pt>
                <c:pt idx="2">
                  <c:v>4</c:v>
                </c:pt>
              </c:numCache>
            </c:numRef>
          </c:val>
          <c:extLst>
            <c:ext xmlns:c16="http://schemas.microsoft.com/office/drawing/2014/chart" uri="{C3380CC4-5D6E-409C-BE32-E72D297353CC}">
              <c16:uniqueId val="{0000000A-4360-4E84-ACFF-70366CA70A36}"/>
            </c:ext>
          </c:extLst>
        </c:ser>
        <c:ser>
          <c:idx val="0"/>
          <c:order val="1"/>
          <c:dPt>
            <c:idx val="0"/>
            <c:bubble3D val="0"/>
            <c:spPr>
              <a:solidFill>
                <a:srgbClr val="81D6F0"/>
              </a:solidFill>
            </c:spPr>
            <c:extLst>
              <c:ext xmlns:c16="http://schemas.microsoft.com/office/drawing/2014/chart" uri="{C3380CC4-5D6E-409C-BE32-E72D297353CC}">
                <c16:uniqueId val="{0000000C-4360-4E84-ACFF-70366CA70A36}"/>
              </c:ext>
            </c:extLst>
          </c:dPt>
          <c:dPt>
            <c:idx val="1"/>
            <c:bubble3D val="0"/>
            <c:spPr>
              <a:solidFill>
                <a:srgbClr val="92D050"/>
              </a:solidFill>
            </c:spPr>
            <c:extLst>
              <c:ext xmlns:c16="http://schemas.microsoft.com/office/drawing/2014/chart" uri="{C3380CC4-5D6E-409C-BE32-E72D297353CC}">
                <c16:uniqueId val="{0000000E-4360-4E84-ACFF-70366CA70A36}"/>
              </c:ext>
            </c:extLst>
          </c:dPt>
          <c:dPt>
            <c:idx val="2"/>
            <c:bubble3D val="0"/>
            <c:spPr>
              <a:solidFill>
                <a:srgbClr val="00BD32"/>
              </a:solidFill>
            </c:spPr>
            <c:extLst>
              <c:ext xmlns:c16="http://schemas.microsoft.com/office/drawing/2014/chart" uri="{C3380CC4-5D6E-409C-BE32-E72D297353CC}">
                <c16:uniqueId val="{00000010-4360-4E84-ACFF-70366CA70A36}"/>
              </c:ext>
            </c:extLst>
          </c:dPt>
          <c:dPt>
            <c:idx val="3"/>
            <c:bubble3D val="0"/>
            <c:spPr>
              <a:solidFill>
                <a:schemeClr val="accent4"/>
              </a:solidFill>
            </c:spPr>
            <c:extLst>
              <c:ext xmlns:c16="http://schemas.microsoft.com/office/drawing/2014/chart" uri="{C3380CC4-5D6E-409C-BE32-E72D297353CC}">
                <c16:uniqueId val="{00000012-4360-4E84-ACFF-70366CA70A36}"/>
              </c:ext>
            </c:extLst>
          </c:dPt>
          <c:dPt>
            <c:idx val="4"/>
            <c:bubble3D val="0"/>
            <c:spPr>
              <a:solidFill>
                <a:srgbClr val="D2D2D2"/>
              </a:solidFill>
            </c:spPr>
            <c:extLst>
              <c:ext xmlns:c16="http://schemas.microsoft.com/office/drawing/2014/chart" uri="{C3380CC4-5D6E-409C-BE32-E72D297353CC}">
                <c16:uniqueId val="{00000014-4360-4E84-ACFF-70366CA70A3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Legal Project Mgmt'!$B$36:$B$38</c:f>
              <c:strCache>
                <c:ptCount val="3"/>
                <c:pt idx="0">
                  <c:v>High</c:v>
                </c:pt>
                <c:pt idx="1">
                  <c:v>Medium</c:v>
                </c:pt>
                <c:pt idx="2">
                  <c:v>Low</c:v>
                </c:pt>
              </c:strCache>
            </c:strRef>
          </c:cat>
          <c:val>
            <c:numRef>
              <c:f>'EXAMPLE - Legal Project Mgmt'!$C$36:$C$38</c:f>
              <c:numCache>
                <c:formatCode>0</c:formatCode>
                <c:ptCount val="3"/>
                <c:pt idx="0">
                  <c:v>5</c:v>
                </c:pt>
                <c:pt idx="1">
                  <c:v>3</c:v>
                </c:pt>
                <c:pt idx="2">
                  <c:v>4</c:v>
                </c:pt>
              </c:numCache>
            </c:numRef>
          </c:val>
          <c:extLst>
            <c:ext xmlns:c16="http://schemas.microsoft.com/office/drawing/2014/chart" uri="{C3380CC4-5D6E-409C-BE32-E72D297353CC}">
              <c16:uniqueId val="{00000015-4360-4E84-ACFF-70366CA70A36}"/>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800" b="1">
                <a:solidFill>
                  <a:schemeClr val="tx1"/>
                </a:solidFill>
                <a:latin typeface="Century Gothic" panose="020B0502020202020204" pitchFamily="34" charset="0"/>
              </a:rPr>
              <a:t>ESTIMATED</a:t>
            </a:r>
            <a:r>
              <a:rPr lang="en-US" sz="1800" b="1" baseline="0">
                <a:solidFill>
                  <a:schemeClr val="tx1"/>
                </a:solidFill>
                <a:latin typeface="Century Gothic" panose="020B0502020202020204" pitchFamily="34" charset="0"/>
              </a:rPr>
              <a:t> WORK VS. ACTUAL WORK</a:t>
            </a:r>
            <a:endParaRPr lang="en-US" sz="1800" b="1">
              <a:solidFill>
                <a:schemeClr val="tx1"/>
              </a:solidFill>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1-9553-4C13-A130-256FFF1FB2D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553-4C13-A130-256FFF1FB2D1}"/>
              </c:ext>
            </c:extLst>
          </c:dPt>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accent5">
                        <a:lumMod val="7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'EXAMPLE - Legal Project Mgmt'!$I$24:$J$24</c:f>
              <c:numCache>
                <c:formatCode>0.00</c:formatCode>
                <c:ptCount val="2"/>
                <c:pt idx="0">
                  <c:v>128.5</c:v>
                </c:pt>
                <c:pt idx="1">
                  <c:v>125.5</c:v>
                </c:pt>
              </c:numCache>
            </c:numRef>
          </c:val>
          <c:extLst>
            <c:ext xmlns:c16="http://schemas.microsoft.com/office/drawing/2014/chart" uri="{C3380CC4-5D6E-409C-BE32-E72D297353CC}">
              <c16:uniqueId val="{00000004-9553-4C13-A130-256FFF1FB2D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Legal Project Mgmt'!$D$10</c:f>
              <c:strCache>
                <c:ptCount val="1"/>
                <c:pt idx="0">
                  <c:v>START 
DATE</c:v>
                </c:pt>
              </c:strCache>
            </c:strRef>
          </c:tx>
          <c:spPr>
            <a:noFill/>
            <a:ln>
              <a:noFill/>
            </a:ln>
            <a:effectLst/>
          </c:spPr>
          <c:invertIfNegative val="0"/>
          <c:cat>
            <c:numRef>
              <c:f>'BLANK - Legal Project Mgmt'!$B$11:$B$22</c:f>
              <c:numCache>
                <c:formatCode>General</c:formatCode>
                <c:ptCount val="12"/>
              </c:numCache>
            </c:numRef>
          </c:cat>
          <c:val>
            <c:numRef>
              <c:f>'BLANK - Legal Project Mgmt'!$D$11:$D$22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 Legal Project Mgmt'!$F$10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numRef>
              <c:f>'BLANK - Legal Project Mgmt'!$B$11:$B$22</c:f>
              <c:numCache>
                <c:formatCode>General</c:formatCode>
                <c:ptCount val="12"/>
              </c:numCache>
            </c:numRef>
          </c:cat>
          <c:val>
            <c:numRef>
              <c:f>'BLANK - Legal Project Mgmt'!$F$11:$F$22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Legal Project Mgmt'!$B$26:$B$30</c:f>
              <c:strCache>
                <c:ptCount val="5"/>
                <c:pt idx="0">
                  <c:v>Not Started</c:v>
                </c:pt>
                <c:pt idx="1">
                  <c:v>In Progress</c:v>
                </c:pt>
                <c:pt idx="2">
                  <c:v>Complete</c:v>
                </c:pt>
                <c:pt idx="3">
                  <c:v>Overdue</c:v>
                </c:pt>
                <c:pt idx="4">
                  <c:v>On Hold</c:v>
                </c:pt>
              </c:strCache>
            </c:strRef>
          </c:cat>
          <c:val>
            <c:numRef>
              <c:f>'BLANK - Legal Project Mgmt'!$C$26:$C$30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Legal Project Mgmt'!$B$26:$B$30</c:f>
              <c:strCache>
                <c:ptCount val="5"/>
                <c:pt idx="0">
                  <c:v>Not Started</c:v>
                </c:pt>
                <c:pt idx="1">
                  <c:v>In Progress</c:v>
                </c:pt>
                <c:pt idx="2">
                  <c:v>Complete</c:v>
                </c:pt>
                <c:pt idx="3">
                  <c:v>Overdue</c:v>
                </c:pt>
                <c:pt idx="4">
                  <c:v>On Hold</c:v>
                </c:pt>
              </c:strCache>
            </c:strRef>
          </c:cat>
          <c:val>
            <c:numRef>
              <c:f>'BLANK - Legal Project Mgmt'!$C$26:$C$30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PLANNED</a:t>
            </a:r>
            <a:r>
              <a:rPr lang="en-US" baseline="0">
                <a:latin typeface="Century Gothic" panose="020B0502020202020204" pitchFamily="34" charset="0"/>
              </a:rPr>
              <a:t> VS. ACTUAL COST</a:t>
            </a:r>
            <a:endParaRPr lang="en-US">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 Legal Project Mgmt'!$F$25:$F$26</c:f>
              <c:strCache>
                <c:ptCount val="2"/>
                <c:pt idx="0">
                  <c:v>PLANNED</c:v>
                </c:pt>
                <c:pt idx="1">
                  <c:v>ACTUAL</c:v>
                </c:pt>
              </c:strCache>
            </c:strRef>
          </c:cat>
          <c:val>
            <c:numRef>
              <c:f>'BLANK - Legal Project Mgmt'!$G$25:$G$26</c:f>
              <c:numCache>
                <c:formatCode>"$"#,##0.00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in val="150000"/>
        </c:scaling>
        <c:delete val="0"/>
        <c:axPos val="b"/>
        <c:majorGridlines>
          <c:spPr>
            <a:ln>
              <a:solidFill>
                <a:schemeClr val="bg1">
                  <a:lumMod val="75000"/>
                </a:schemeClr>
              </a:solidFill>
            </a:ln>
          </c:spPr>
        </c:majorGridlines>
        <c:numFmt formatCode="&quot;$&quot;#,##0" sourceLinked="0"/>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inorUnit val="500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650&amp;utm_source=integrated-content&amp;utm_campaign=/content/legal-case-management-tracking-template&amp;utm_medium=Legal+Project+Management+excel+11650&amp;lpa=Legal+Project+Management+excel+11650"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2.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14</xdr:col>
      <xdr:colOff>11906</xdr:colOff>
      <xdr:row>5</xdr:row>
      <xdr:rowOff>5041900</xdr:rowOff>
    </xdr:to>
    <xdr:graphicFrame macro="">
      <xdr:nvGraphicFramePr>
        <xdr:cNvPr id="2" name="Chart 1">
          <a:extLst>
            <a:ext uri="{FF2B5EF4-FFF2-40B4-BE49-F238E27FC236}">
              <a16:creationId xmlns:a16="http://schemas.microsoft.com/office/drawing/2014/main" id="{4AA506E4-E1B1-489A-B7E3-4583E56E3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1DFDE0D9-4E3C-48A7-8D6F-60C4C0513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390526</xdr:colOff>
      <xdr:row>7</xdr:row>
      <xdr:rowOff>433387</xdr:rowOff>
    </xdr:from>
    <xdr:to>
      <xdr:col>13</xdr:col>
      <xdr:colOff>1012031</xdr:colOff>
      <xdr:row>7</xdr:row>
      <xdr:rowOff>3128962</xdr:rowOff>
    </xdr:to>
    <xdr:graphicFrame macro="">
      <xdr:nvGraphicFramePr>
        <xdr:cNvPr id="4" name="Chart 3">
          <a:extLst>
            <a:ext uri="{FF2B5EF4-FFF2-40B4-BE49-F238E27FC236}">
              <a16:creationId xmlns:a16="http://schemas.microsoft.com/office/drawing/2014/main" id="{1BAEE7C3-F6EC-44D0-B36B-FF8EF0272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13494</xdr:colOff>
      <xdr:row>6</xdr:row>
      <xdr:rowOff>130969</xdr:rowOff>
    </xdr:from>
    <xdr:to>
      <xdr:col>13</xdr:col>
      <xdr:colOff>1121568</xdr:colOff>
      <xdr:row>6</xdr:row>
      <xdr:rowOff>3276600</xdr:rowOff>
    </xdr:to>
    <xdr:graphicFrame macro="">
      <xdr:nvGraphicFramePr>
        <xdr:cNvPr id="5" name="Chart 4">
          <a:extLst>
            <a:ext uri="{FF2B5EF4-FFF2-40B4-BE49-F238E27FC236}">
              <a16:creationId xmlns:a16="http://schemas.microsoft.com/office/drawing/2014/main" id="{6590B7FC-AD73-474D-B85F-5E699ADF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003676A8-8833-4FB4-85C9-A0FF3DFB0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17370</xdr:colOff>
      <xdr:row>0</xdr:row>
      <xdr:rowOff>2695574</xdr:rowOff>
    </xdr:to>
    <xdr:pic>
      <xdr:nvPicPr>
        <xdr:cNvPr id="7" name="Picture 6">
          <a:hlinkClick xmlns:r="http://schemas.openxmlformats.org/officeDocument/2006/relationships" r:id="rId6"/>
          <a:extLst>
            <a:ext uri="{FF2B5EF4-FFF2-40B4-BE49-F238E27FC236}">
              <a16:creationId xmlns:a16="http://schemas.microsoft.com/office/drawing/2014/main" id="{9C55BF04-5128-412A-8A63-70BE7E03AC3A}"/>
            </a:ext>
          </a:extLst>
        </xdr:cNvPr>
        <xdr:cNvPicPr>
          <a:picLocks noChangeAspect="1"/>
        </xdr:cNvPicPr>
      </xdr:nvPicPr>
      <xdr:blipFill>
        <a:blip xmlns:r="http://schemas.openxmlformats.org/officeDocument/2006/relationships" r:embed="rId7"/>
        <a:stretch>
          <a:fillRect/>
        </a:stretch>
      </xdr:blipFill>
      <xdr:spPr>
        <a:xfrm>
          <a:off x="0" y="0"/>
          <a:ext cx="10847295" cy="2695574"/>
        </a:xfrm>
        <a:prstGeom prst="rect">
          <a:avLst/>
        </a:prstGeom>
      </xdr:spPr>
    </xdr:pic>
    <xdr:clientData/>
  </xdr:twoCellAnchor>
  <xdr:twoCellAnchor>
    <xdr:from>
      <xdr:col>1</xdr:col>
      <xdr:colOff>157162</xdr:colOff>
      <xdr:row>7</xdr:row>
      <xdr:rowOff>542924</xdr:rowOff>
    </xdr:from>
    <xdr:to>
      <xdr:col>4</xdr:col>
      <xdr:colOff>247651</xdr:colOff>
      <xdr:row>7</xdr:row>
      <xdr:rowOff>3981449</xdr:rowOff>
    </xdr:to>
    <xdr:graphicFrame macro="">
      <xdr:nvGraphicFramePr>
        <xdr:cNvPr id="8" name="Chart 7">
          <a:extLst>
            <a:ext uri="{FF2B5EF4-FFF2-40B4-BE49-F238E27FC236}">
              <a16:creationId xmlns:a16="http://schemas.microsoft.com/office/drawing/2014/main" id="{9FEFF75F-F93F-4C1B-BDF2-5F5E941D0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14</xdr:col>
      <xdr:colOff>11906</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390526</xdr:colOff>
      <xdr:row>6</xdr:row>
      <xdr:rowOff>433387</xdr:rowOff>
    </xdr:from>
    <xdr:to>
      <xdr:col>13</xdr:col>
      <xdr:colOff>1012031</xdr:colOff>
      <xdr:row>6</xdr:row>
      <xdr:rowOff>3128962</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13494</xdr:colOff>
      <xdr:row>5</xdr:row>
      <xdr:rowOff>130969</xdr:rowOff>
    </xdr:from>
    <xdr:to>
      <xdr:col>13</xdr:col>
      <xdr:colOff>1121568</xdr:colOff>
      <xdr:row>5</xdr:row>
      <xdr:rowOff>3276600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157162</xdr:colOff>
      <xdr:row>6</xdr:row>
      <xdr:rowOff>542924</xdr:rowOff>
    </xdr:from>
    <xdr:to>
      <xdr:col>4</xdr:col>
      <xdr:colOff>247651</xdr:colOff>
      <xdr:row>6</xdr:row>
      <xdr:rowOff>3981449</xdr:rowOff>
    </xdr:to>
    <xdr:graphicFrame macro="">
      <xdr:nvGraphicFramePr>
        <xdr:cNvPr id="4" name="Chart 3">
          <a:extLst>
            <a:ext uri="{FF2B5EF4-FFF2-40B4-BE49-F238E27FC236}">
              <a16:creationId xmlns:a16="http://schemas.microsoft.com/office/drawing/2014/main" id="{658392F7-4C99-98DE-E71F-A300072550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180975</xdr:colOff>
      <xdr:row>4</xdr:row>
      <xdr:rowOff>57150</xdr:rowOff>
    </xdr:from>
    <xdr:to>
      <xdr:col>18</xdr:col>
      <xdr:colOff>504825</xdr:colOff>
      <xdr:row>4</xdr:row>
      <xdr:rowOff>3727450</xdr:rowOff>
    </xdr:to>
    <xdr:grpSp>
      <xdr:nvGrpSpPr>
        <xdr:cNvPr id="5" name="Group 4">
          <a:extLst>
            <a:ext uri="{FF2B5EF4-FFF2-40B4-BE49-F238E27FC236}">
              <a16:creationId xmlns:a16="http://schemas.microsoft.com/office/drawing/2014/main" id="{34C4DC5B-11F2-4754-A0CC-4611192BA3B6}"/>
            </a:ext>
          </a:extLst>
        </xdr:cNvPr>
        <xdr:cNvGrpSpPr/>
      </xdr:nvGrpSpPr>
      <xdr:grpSpPr>
        <a:xfrm>
          <a:off x="22050375" y="1835150"/>
          <a:ext cx="2927350" cy="3670300"/>
          <a:chOff x="16992600" y="7112000"/>
          <a:chExt cx="2908300" cy="3670300"/>
        </a:xfrm>
      </xdr:grpSpPr>
      <xdr:cxnSp macro="">
        <xdr:nvCxnSpPr>
          <xdr:cNvPr id="6" name="Straight Arrow Connector 5">
            <a:extLst>
              <a:ext uri="{FF2B5EF4-FFF2-40B4-BE49-F238E27FC236}">
                <a16:creationId xmlns:a16="http://schemas.microsoft.com/office/drawing/2014/main" id="{AA9BDD25-E87D-4BBE-0FAB-51174AE30E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45DAF4CC-5450-2181-F820-54ED430FA4C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9" name="Picture 8">
            <a:extLst>
              <a:ext uri="{FF2B5EF4-FFF2-40B4-BE49-F238E27FC236}">
                <a16:creationId xmlns:a16="http://schemas.microsoft.com/office/drawing/2014/main" id="{6639D4F9-3D36-6323-2A93-E5E02ABF0A58}"/>
              </a:ext>
            </a:extLst>
          </xdr:cNvPr>
          <xdr:cNvPicPr>
            <a:picLocks noChangeAspect="1"/>
          </xdr:cNvPicPr>
        </xdr:nvPicPr>
        <xdr:blipFill>
          <a:blip xmlns:r="http://schemas.openxmlformats.org/officeDocument/2006/relationships" r:embed="rId7"/>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650&amp;utm_source=integrated-content&amp;utm_campaign=/content/legal-case-management-tracking-template&amp;utm_medium=Legal+Project+Management+excel+11650&amp;lpa=Legal+Project+Management+excel+1165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2749-2561-42CD-9FBC-F8409EC4A654}">
  <sheetPr>
    <tabColor theme="3" tint="0.59999389629810485"/>
    <pageSetUpPr fitToPage="1"/>
  </sheetPr>
  <dimension ref="A1:JU1027"/>
  <sheetViews>
    <sheetView showGridLines="0" tabSelected="1" zoomScaleNormal="100" workbookViewId="0">
      <pane ySplit="1" topLeftCell="A2" activePane="bottomLeft" state="frozen"/>
      <selection pane="bottomLeft" activeCell="B52" sqref="B52:K52"/>
    </sheetView>
  </sheetViews>
  <sheetFormatPr baseColWidth="10" defaultColWidth="11" defaultRowHeight="13"/>
  <cols>
    <col min="1" max="1" width="3.1640625" style="6" customWidth="1"/>
    <col min="2" max="2" width="35.83203125" style="6" customWidth="1"/>
    <col min="3" max="14" width="20.6640625" style="6" customWidth="1"/>
    <col min="15" max="15" width="3.1640625" style="6" customWidth="1"/>
    <col min="16" max="16" width="11" style="6"/>
    <col min="17" max="17" width="9" style="6" customWidth="1"/>
    <col min="18" max="16384" width="11" style="6"/>
  </cols>
  <sheetData>
    <row r="1" spans="1:257" customFormat="1" ht="218.25" customHeight="1">
      <c r="L1" s="53"/>
    </row>
    <row r="2" spans="1:257" ht="45" customHeight="1">
      <c r="A2" s="1"/>
      <c r="B2" s="84" t="s">
        <v>36</v>
      </c>
      <c r="C2" s="84"/>
      <c r="D2" s="84"/>
      <c r="E2" s="84"/>
      <c r="F2" s="84"/>
      <c r="G2" s="84"/>
      <c r="H2" s="84"/>
      <c r="I2" s="49"/>
      <c r="J2" s="49"/>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22" customFormat="1" ht="25" customHeight="1">
      <c r="A3" s="17"/>
      <c r="B3" s="18" t="s">
        <v>37</v>
      </c>
      <c r="C3" s="19"/>
      <c r="D3" s="18"/>
      <c r="E3" s="18"/>
      <c r="F3" s="20" t="s">
        <v>20</v>
      </c>
      <c r="G3" s="21" t="s">
        <v>1</v>
      </c>
      <c r="H3" s="20" t="s">
        <v>19</v>
      </c>
      <c r="I3" s="20"/>
      <c r="J3" s="20"/>
      <c r="K3" s="17"/>
      <c r="L3" s="17"/>
      <c r="M3" s="17"/>
      <c r="N3" s="17"/>
      <c r="O3" s="17"/>
      <c r="P3" s="17"/>
      <c r="Q3" s="17"/>
      <c r="R3" s="17"/>
      <c r="S3" s="17"/>
      <c r="T3" s="17"/>
      <c r="U3" s="17"/>
      <c r="V3" s="17"/>
      <c r="W3" s="17"/>
      <c r="X3" s="17"/>
      <c r="Y3" s="17"/>
      <c r="Z3" s="17"/>
      <c r="AA3" s="17"/>
      <c r="AB3" s="17"/>
      <c r="AC3" s="17"/>
      <c r="AD3" s="17"/>
      <c r="AE3" s="17"/>
      <c r="AF3" s="17"/>
      <c r="AG3" s="17"/>
    </row>
    <row r="4" spans="1:257" ht="35" customHeight="1">
      <c r="A4" s="1"/>
      <c r="B4" s="85" t="s">
        <v>38</v>
      </c>
      <c r="C4" s="85"/>
      <c r="D4" s="85"/>
      <c r="E4" s="85"/>
      <c r="F4" s="55" t="s">
        <v>35</v>
      </c>
      <c r="G4" s="56" t="s">
        <v>7</v>
      </c>
      <c r="H4" s="57">
        <v>0.72</v>
      </c>
      <c r="I4" s="58"/>
      <c r="J4" s="58"/>
      <c r="K4" s="1"/>
      <c r="L4" s="1"/>
      <c r="M4" s="1"/>
      <c r="N4" s="1"/>
      <c r="O4" s="1"/>
      <c r="P4" s="1"/>
      <c r="Q4" s="1"/>
      <c r="R4" s="1"/>
      <c r="S4" s="1"/>
      <c r="T4" s="1"/>
      <c r="U4" s="1"/>
      <c r="V4" s="1"/>
      <c r="W4" s="1"/>
      <c r="X4" s="1"/>
      <c r="Y4" s="1"/>
      <c r="Z4" s="1"/>
      <c r="AA4" s="1"/>
      <c r="AB4" s="1"/>
      <c r="AC4" s="1"/>
      <c r="AD4" s="1"/>
      <c r="AE4" s="1"/>
      <c r="AF4" s="1"/>
      <c r="AG4" s="1"/>
    </row>
    <row r="5" spans="1:257" ht="35" customHeight="1">
      <c r="A5" s="1"/>
      <c r="B5" s="48" t="s">
        <v>33</v>
      </c>
      <c r="C5" s="44"/>
      <c r="D5" s="44"/>
      <c r="E5" s="44"/>
      <c r="F5" s="45"/>
      <c r="G5" s="46"/>
      <c r="H5" s="47"/>
      <c r="I5" s="47"/>
      <c r="J5" s="47"/>
      <c r="K5" s="1"/>
      <c r="L5" s="1"/>
      <c r="M5" s="1"/>
      <c r="N5" s="1"/>
      <c r="O5" s="1"/>
      <c r="P5" s="1"/>
      <c r="Q5" s="1"/>
      <c r="R5" s="1"/>
      <c r="S5" s="1"/>
      <c r="T5" s="1"/>
      <c r="U5" s="1"/>
      <c r="V5" s="1"/>
      <c r="W5" s="1"/>
      <c r="X5" s="1"/>
      <c r="Y5" s="1"/>
      <c r="Z5" s="1"/>
      <c r="AA5" s="1"/>
      <c r="AB5" s="1"/>
      <c r="AC5" s="1"/>
      <c r="AD5" s="1"/>
      <c r="AE5" s="1"/>
      <c r="AF5" s="1"/>
      <c r="AG5" s="1"/>
    </row>
    <row r="6" spans="1:257"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18" customHeight="1"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62.25" customHeight="1">
      <c r="A9" s="1"/>
      <c r="B9" s="68" t="s">
        <v>21</v>
      </c>
      <c r="C9" s="67"/>
      <c r="D9" s="67"/>
      <c r="E9" s="67"/>
      <c r="F9" s="67"/>
      <c r="G9" s="67"/>
      <c r="H9" s="67"/>
      <c r="I9" s="67"/>
      <c r="J9" s="67"/>
      <c r="K9" s="67"/>
      <c r="L9" s="67"/>
      <c r="M9" s="67"/>
      <c r="N9" s="67"/>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25" customHeight="1">
      <c r="A10" s="1"/>
      <c r="B10" s="69" t="s">
        <v>22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0" customFormat="1" ht="35" customHeight="1">
      <c r="A11" s="9"/>
      <c r="B11" s="62" t="s">
        <v>0</v>
      </c>
      <c r="C11" s="62" t="s">
        <v>2</v>
      </c>
      <c r="D11" s="63" t="s">
        <v>28</v>
      </c>
      <c r="E11" s="63" t="s">
        <v>26</v>
      </c>
      <c r="F11" s="64" t="s">
        <v>27</v>
      </c>
      <c r="G11" s="62" t="s">
        <v>1</v>
      </c>
      <c r="H11" s="62" t="s">
        <v>10</v>
      </c>
      <c r="I11" s="62" t="s">
        <v>56</v>
      </c>
      <c r="J11" s="62" t="s">
        <v>57</v>
      </c>
      <c r="K11" s="86" t="s">
        <v>3</v>
      </c>
      <c r="L11" s="87"/>
      <c r="M11" s="87"/>
      <c r="N11" s="87"/>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8" customFormat="1" ht="23" customHeight="1">
      <c r="A12" s="7"/>
      <c r="B12" s="3" t="s">
        <v>40</v>
      </c>
      <c r="C12" s="2" t="s">
        <v>41</v>
      </c>
      <c r="D12" s="28">
        <v>46632</v>
      </c>
      <c r="E12" s="28">
        <v>46633</v>
      </c>
      <c r="F12" s="29">
        <f>IF(D12=0,0,(E12-D12)+1)</f>
        <v>2</v>
      </c>
      <c r="G12" s="2" t="s">
        <v>5</v>
      </c>
      <c r="H12" s="2" t="s">
        <v>11</v>
      </c>
      <c r="I12" s="59">
        <v>8</v>
      </c>
      <c r="J12" s="78">
        <v>8</v>
      </c>
      <c r="K12" s="81"/>
      <c r="L12" s="82"/>
      <c r="M12" s="82"/>
      <c r="N12" s="83"/>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t="s">
        <v>42</v>
      </c>
      <c r="C13" s="4" t="s">
        <v>43</v>
      </c>
      <c r="D13" s="30">
        <v>46633</v>
      </c>
      <c r="E13" s="30">
        <v>46637</v>
      </c>
      <c r="F13" s="29">
        <f t="shared" ref="F13:F23" si="0">IF(D13=0,0,(E13-D13)+1)</f>
        <v>5</v>
      </c>
      <c r="G13" s="2" t="s">
        <v>9</v>
      </c>
      <c r="H13" s="2" t="s">
        <v>12</v>
      </c>
      <c r="I13" s="59">
        <v>15</v>
      </c>
      <c r="J13" s="78">
        <v>12</v>
      </c>
      <c r="K13" s="81"/>
      <c r="L13" s="82"/>
      <c r="M13" s="82"/>
      <c r="N13" s="83"/>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t="s">
        <v>44</v>
      </c>
      <c r="C14" s="4" t="s">
        <v>45</v>
      </c>
      <c r="D14" s="30">
        <v>46637</v>
      </c>
      <c r="E14" s="30">
        <v>46642</v>
      </c>
      <c r="F14" s="29">
        <f t="shared" si="0"/>
        <v>6</v>
      </c>
      <c r="G14" s="2" t="s">
        <v>7</v>
      </c>
      <c r="H14" s="2" t="s">
        <v>13</v>
      </c>
      <c r="I14" s="59">
        <v>10</v>
      </c>
      <c r="J14" s="78">
        <v>8</v>
      </c>
      <c r="K14" s="81"/>
      <c r="L14" s="82"/>
      <c r="M14" s="82"/>
      <c r="N14" s="8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t="s">
        <v>46</v>
      </c>
      <c r="C15" s="11" t="s">
        <v>47</v>
      </c>
      <c r="D15" s="30">
        <v>46639</v>
      </c>
      <c r="E15" s="30">
        <v>46641</v>
      </c>
      <c r="F15" s="29">
        <f t="shared" si="0"/>
        <v>3</v>
      </c>
      <c r="G15" s="2" t="s">
        <v>5</v>
      </c>
      <c r="H15" s="2" t="s">
        <v>13</v>
      </c>
      <c r="I15" s="59">
        <v>8</v>
      </c>
      <c r="J15" s="78">
        <v>8</v>
      </c>
      <c r="K15" s="81"/>
      <c r="L15" s="82"/>
      <c r="M15" s="82"/>
      <c r="N15" s="83"/>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t="s">
        <v>48</v>
      </c>
      <c r="C16" s="4"/>
      <c r="D16" s="30">
        <v>46641</v>
      </c>
      <c r="E16" s="30">
        <v>46645</v>
      </c>
      <c r="F16" s="29">
        <f t="shared" si="0"/>
        <v>5</v>
      </c>
      <c r="G16" s="2" t="s">
        <v>7</v>
      </c>
      <c r="H16" s="2" t="s">
        <v>12</v>
      </c>
      <c r="I16" s="59">
        <v>25</v>
      </c>
      <c r="J16" s="78">
        <v>28</v>
      </c>
      <c r="K16" s="81"/>
      <c r="L16" s="82"/>
      <c r="M16" s="82"/>
      <c r="N16" s="83"/>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t="s">
        <v>49</v>
      </c>
      <c r="C17" s="4"/>
      <c r="D17" s="30">
        <v>46646</v>
      </c>
      <c r="E17" s="30">
        <v>46647</v>
      </c>
      <c r="F17" s="29">
        <f t="shared" si="0"/>
        <v>2</v>
      </c>
      <c r="G17" s="2" t="s">
        <v>5</v>
      </c>
      <c r="H17" s="2" t="s">
        <v>13</v>
      </c>
      <c r="I17" s="59">
        <v>8</v>
      </c>
      <c r="J17" s="78">
        <v>8</v>
      </c>
      <c r="K17" s="81"/>
      <c r="L17" s="82"/>
      <c r="M17" s="82"/>
      <c r="N17" s="83"/>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t="s">
        <v>50</v>
      </c>
      <c r="C18" s="12"/>
      <c r="D18" s="30">
        <v>46647</v>
      </c>
      <c r="E18" s="28">
        <v>46651</v>
      </c>
      <c r="F18" s="29">
        <f t="shared" si="0"/>
        <v>5</v>
      </c>
      <c r="G18" s="2" t="s">
        <v>8</v>
      </c>
      <c r="H18" s="2" t="s">
        <v>11</v>
      </c>
      <c r="I18" s="59">
        <v>20</v>
      </c>
      <c r="J18" s="78">
        <v>18.5</v>
      </c>
      <c r="K18" s="81"/>
      <c r="L18" s="82"/>
      <c r="M18" s="82"/>
      <c r="N18" s="83"/>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t="s">
        <v>51</v>
      </c>
      <c r="C19" s="12"/>
      <c r="D19" s="30">
        <v>46654</v>
      </c>
      <c r="E19" s="28">
        <v>46662</v>
      </c>
      <c r="F19" s="29">
        <f t="shared" si="0"/>
        <v>9</v>
      </c>
      <c r="G19" s="2" t="s">
        <v>17</v>
      </c>
      <c r="H19" s="2" t="s">
        <v>11</v>
      </c>
      <c r="I19" s="59">
        <v>8</v>
      </c>
      <c r="J19" s="78">
        <v>8</v>
      </c>
      <c r="K19" s="81"/>
      <c r="L19" s="82"/>
      <c r="M19" s="82"/>
      <c r="N19" s="83"/>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t="s">
        <v>52</v>
      </c>
      <c r="C20" s="12"/>
      <c r="D20" s="30">
        <v>46662</v>
      </c>
      <c r="E20" s="28">
        <v>46665</v>
      </c>
      <c r="F20" s="29">
        <f t="shared" si="0"/>
        <v>4</v>
      </c>
      <c r="G20" s="2" t="s">
        <v>5</v>
      </c>
      <c r="H20" s="2" t="s">
        <v>12</v>
      </c>
      <c r="I20" s="59">
        <v>8</v>
      </c>
      <c r="J20" s="78">
        <v>8</v>
      </c>
      <c r="K20" s="81"/>
      <c r="L20" s="82"/>
      <c r="M20" s="82"/>
      <c r="N20" s="83"/>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3" customHeight="1">
      <c r="A21" s="7"/>
      <c r="B21" s="3" t="s">
        <v>53</v>
      </c>
      <c r="C21" s="12"/>
      <c r="D21" s="30">
        <v>46665</v>
      </c>
      <c r="E21" s="28">
        <v>46667</v>
      </c>
      <c r="F21" s="29">
        <f t="shared" si="0"/>
        <v>3</v>
      </c>
      <c r="G21" s="2" t="s">
        <v>9</v>
      </c>
      <c r="H21" s="2" t="s">
        <v>11</v>
      </c>
      <c r="I21" s="59">
        <v>8</v>
      </c>
      <c r="J21" s="78">
        <v>8</v>
      </c>
      <c r="K21" s="81"/>
      <c r="L21" s="82"/>
      <c r="M21" s="82"/>
      <c r="N21" s="83"/>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3" customHeight="1">
      <c r="A22" s="7"/>
      <c r="B22" s="3" t="s">
        <v>54</v>
      </c>
      <c r="C22" s="12"/>
      <c r="D22" s="30">
        <v>46666</v>
      </c>
      <c r="E22" s="28">
        <v>46669</v>
      </c>
      <c r="F22" s="29">
        <f t="shared" si="0"/>
        <v>4</v>
      </c>
      <c r="G22" s="2" t="s">
        <v>8</v>
      </c>
      <c r="H22" s="2" t="s">
        <v>13</v>
      </c>
      <c r="I22" s="59">
        <v>8</v>
      </c>
      <c r="J22" s="78">
        <v>8</v>
      </c>
      <c r="K22" s="81"/>
      <c r="L22" s="82"/>
      <c r="M22" s="82"/>
      <c r="N22" s="83"/>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3" customHeight="1">
      <c r="A23" s="7"/>
      <c r="B23" s="3" t="s">
        <v>55</v>
      </c>
      <c r="C23" s="12"/>
      <c r="D23" s="30">
        <v>46670</v>
      </c>
      <c r="E23" s="28">
        <v>46670</v>
      </c>
      <c r="F23" s="29">
        <f t="shared" si="0"/>
        <v>1</v>
      </c>
      <c r="G23" s="2" t="s">
        <v>5</v>
      </c>
      <c r="H23" s="2" t="s">
        <v>11</v>
      </c>
      <c r="I23" s="59">
        <v>2.5</v>
      </c>
      <c r="J23" s="78">
        <v>3</v>
      </c>
      <c r="K23" s="81"/>
      <c r="L23" s="82"/>
      <c r="M23" s="82"/>
      <c r="N23" s="83"/>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ht="27.75" customHeight="1">
      <c r="A24" s="1"/>
      <c r="B24" s="1"/>
      <c r="C24" s="1"/>
      <c r="D24" s="1"/>
      <c r="E24" s="1"/>
      <c r="F24" s="1"/>
      <c r="G24" s="1"/>
      <c r="H24" s="61" t="s">
        <v>58</v>
      </c>
      <c r="I24" s="60">
        <f>SUM(I12:I23)</f>
        <v>128.5</v>
      </c>
      <c r="J24" s="60">
        <f>SUM(J12:J23)</f>
        <v>125.5</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c r="A25" s="1"/>
      <c r="B25" s="69" t="s">
        <v>23</v>
      </c>
      <c r="C25" s="1"/>
      <c r="D25" s="1"/>
      <c r="E25" s="1"/>
      <c r="F25" s="88" t="s">
        <v>72</v>
      </c>
      <c r="G25" s="88"/>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16" customFormat="1" ht="23" customHeight="1">
      <c r="B26" s="42" t="s">
        <v>1</v>
      </c>
      <c r="C26" s="43" t="s">
        <v>24</v>
      </c>
      <c r="D26" s="43" t="s">
        <v>25</v>
      </c>
      <c r="F26" s="34" t="s">
        <v>30</v>
      </c>
      <c r="G26" s="65">
        <f>SUM(C50:H50)</f>
        <v>237741</v>
      </c>
    </row>
    <row r="27" spans="1:257" s="16" customFormat="1" ht="23" customHeight="1" thickBot="1">
      <c r="B27" s="24" t="s">
        <v>9</v>
      </c>
      <c r="C27" s="36">
        <f>COUNTIF(G12:G23, "Not Started")</f>
        <v>2</v>
      </c>
      <c r="D27" s="37">
        <f>IFERROR(C27/C32,"")</f>
        <v>0.16666666666666666</v>
      </c>
      <c r="F27" s="35" t="s">
        <v>31</v>
      </c>
      <c r="G27" s="66">
        <f>SUM(I50:N50)</f>
        <v>219757</v>
      </c>
    </row>
    <row r="28" spans="1:257" s="16" customFormat="1" ht="23" customHeight="1">
      <c r="B28" s="3" t="s">
        <v>7</v>
      </c>
      <c r="C28" s="36">
        <f>COUNTIF(G12:G23, "In Progress")</f>
        <v>2</v>
      </c>
      <c r="D28" s="37">
        <f>IFERROR(C28/C32,"")</f>
        <v>0.16666666666666666</v>
      </c>
    </row>
    <row r="29" spans="1:257" s="16" customFormat="1" ht="23" customHeight="1">
      <c r="B29" s="25" t="s">
        <v>5</v>
      </c>
      <c r="C29" s="36">
        <f>COUNTIF(G12:G23, "Complete")</f>
        <v>5</v>
      </c>
      <c r="D29" s="37">
        <f>IFERROR(C29/C32,"")</f>
        <v>0.41666666666666669</v>
      </c>
    </row>
    <row r="30" spans="1:257" s="16" customFormat="1" ht="23" customHeight="1">
      <c r="B30" s="26" t="s">
        <v>17</v>
      </c>
      <c r="C30" s="36">
        <f>COUNTIF(G12:G23, "Overdue")</f>
        <v>1</v>
      </c>
      <c r="D30" s="37">
        <f>IFERROR(C30/C32,"")</f>
        <v>8.3333333333333329E-2</v>
      </c>
    </row>
    <row r="31" spans="1:257" s="16" customFormat="1" ht="23" customHeight="1" thickBot="1">
      <c r="B31" s="27" t="s">
        <v>8</v>
      </c>
      <c r="C31" s="38">
        <f>COUNTIF(G12:G23, "On Hold")</f>
        <v>2</v>
      </c>
      <c r="D31" s="39">
        <f>IFERROR(C31/C32,"")</f>
        <v>0.16666666666666666</v>
      </c>
    </row>
    <row r="32" spans="1:257" s="16" customFormat="1" ht="23" customHeight="1">
      <c r="B32" s="31" t="s">
        <v>29</v>
      </c>
      <c r="C32" s="40">
        <f>SUM(C27:C31)</f>
        <v>12</v>
      </c>
      <c r="D32" s="41">
        <f>SUM(D27:D31)</f>
        <v>1</v>
      </c>
    </row>
    <row r="33" spans="1:257" s="16" customFormat="1"/>
    <row r="34" spans="1:257" ht="25" customHeight="1">
      <c r="A34" s="1"/>
      <c r="B34" s="69" t="s">
        <v>32</v>
      </c>
      <c r="C34" s="1"/>
      <c r="D34" s="1"/>
      <c r="E34" s="1"/>
      <c r="F34" s="70"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6" customFormat="1" ht="23" customHeight="1">
      <c r="B35" s="42" t="s">
        <v>10</v>
      </c>
      <c r="C35" s="43" t="s">
        <v>24</v>
      </c>
      <c r="D35" s="43" t="s">
        <v>25</v>
      </c>
      <c r="F35" s="79" t="s">
        <v>16</v>
      </c>
      <c r="G35" s="32">
        <v>5</v>
      </c>
    </row>
    <row r="36" spans="1:257" s="16" customFormat="1" ht="23" customHeight="1">
      <c r="B36" s="13" t="s">
        <v>11</v>
      </c>
      <c r="C36" s="36">
        <f>COUNTIF(H12:H23, "High")</f>
        <v>5</v>
      </c>
      <c r="D36" s="37">
        <f>IFERROR(C36/C39,"")</f>
        <v>0.41666666666666669</v>
      </c>
      <c r="F36" s="80" t="s">
        <v>15</v>
      </c>
      <c r="G36" s="32">
        <v>2</v>
      </c>
    </row>
    <row r="37" spans="1:257" s="16" customFormat="1" ht="23" customHeight="1" thickBot="1">
      <c r="B37" s="14" t="s">
        <v>12</v>
      </c>
      <c r="C37" s="36">
        <f>COUNTIF(H12:H23, "Medium")</f>
        <v>3</v>
      </c>
      <c r="D37" s="37">
        <f>IFERROR(C37/C39,"")</f>
        <v>0.25</v>
      </c>
      <c r="F37" s="50" t="s">
        <v>14</v>
      </c>
      <c r="G37" s="33">
        <v>4</v>
      </c>
    </row>
    <row r="38" spans="1:257" s="16" customFormat="1" ht="23" customHeight="1" thickBot="1">
      <c r="B38" s="51" t="s">
        <v>13</v>
      </c>
      <c r="C38" s="38">
        <f>COUNTIF(H12:H23, "Low")</f>
        <v>4</v>
      </c>
      <c r="D38" s="39">
        <f>IFERROR(C38/C39,"")</f>
        <v>0.33333333333333331</v>
      </c>
      <c r="F38" s="1"/>
      <c r="G38" s="1"/>
    </row>
    <row r="39" spans="1:257" s="16" customFormat="1" ht="23" customHeight="1">
      <c r="B39" s="31" t="s">
        <v>29</v>
      </c>
      <c r="C39" s="40">
        <f>SUM(C36:C38)</f>
        <v>12</v>
      </c>
      <c r="D39" s="41">
        <f>SUM(D36:D38)</f>
        <v>1</v>
      </c>
      <c r="F39" s="1"/>
      <c r="G39" s="1"/>
    </row>
    <row r="40" spans="1:257" ht="24.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5" customHeight="1">
      <c r="A41" s="1"/>
      <c r="B41" s="69" t="s">
        <v>59</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5" customHeight="1">
      <c r="A42" s="1"/>
      <c r="B42" s="73"/>
      <c r="C42" s="89" t="s">
        <v>66</v>
      </c>
      <c r="D42" s="89"/>
      <c r="E42" s="89"/>
      <c r="F42" s="89"/>
      <c r="G42" s="89"/>
      <c r="H42" s="89"/>
      <c r="I42" s="90" t="s">
        <v>31</v>
      </c>
      <c r="J42" s="90"/>
      <c r="K42" s="90"/>
      <c r="L42" s="90"/>
      <c r="M42" s="90"/>
      <c r="N42" s="90"/>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4.75" customHeight="1">
      <c r="A43" s="1"/>
      <c r="B43" s="75" t="s">
        <v>18</v>
      </c>
      <c r="C43" s="71" t="s">
        <v>60</v>
      </c>
      <c r="D43" s="71" t="s">
        <v>61</v>
      </c>
      <c r="E43" s="71" t="s">
        <v>62</v>
      </c>
      <c r="F43" s="71" t="s">
        <v>63</v>
      </c>
      <c r="G43" s="71" t="s">
        <v>64</v>
      </c>
      <c r="H43" s="71" t="s">
        <v>65</v>
      </c>
      <c r="I43" s="71" t="s">
        <v>60</v>
      </c>
      <c r="J43" s="71" t="s">
        <v>61</v>
      </c>
      <c r="K43" s="71" t="s">
        <v>62</v>
      </c>
      <c r="L43" s="71" t="s">
        <v>63</v>
      </c>
      <c r="M43" s="71" t="s">
        <v>64</v>
      </c>
      <c r="N43" s="71" t="s">
        <v>65</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4.75" customHeight="1">
      <c r="A44" s="1"/>
      <c r="B44" s="74" t="s">
        <v>67</v>
      </c>
      <c r="C44" s="72">
        <v>7000</v>
      </c>
      <c r="D44" s="72">
        <v>7000</v>
      </c>
      <c r="E44" s="72">
        <v>7000</v>
      </c>
      <c r="F44" s="72">
        <v>12500</v>
      </c>
      <c r="G44" s="72">
        <v>0</v>
      </c>
      <c r="H44" s="72">
        <v>18000</v>
      </c>
      <c r="I44" s="72">
        <v>6650</v>
      </c>
      <c r="J44" s="72">
        <v>4500</v>
      </c>
      <c r="K44" s="72">
        <v>3456</v>
      </c>
      <c r="L44" s="72">
        <v>5678</v>
      </c>
      <c r="M44" s="72">
        <v>0</v>
      </c>
      <c r="N44" s="72">
        <v>18000</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4.75" customHeight="1">
      <c r="A45" s="1"/>
      <c r="B45" s="74" t="s">
        <v>68</v>
      </c>
      <c r="C45" s="72">
        <v>2500</v>
      </c>
      <c r="D45" s="72">
        <v>25000</v>
      </c>
      <c r="E45" s="72">
        <v>7000</v>
      </c>
      <c r="F45" s="72">
        <v>13500</v>
      </c>
      <c r="G45" s="72">
        <v>0</v>
      </c>
      <c r="H45" s="72">
        <v>19000</v>
      </c>
      <c r="I45" s="72">
        <v>2540</v>
      </c>
      <c r="J45" s="72">
        <v>18543</v>
      </c>
      <c r="K45" s="72">
        <v>3456</v>
      </c>
      <c r="L45" s="72">
        <v>11344</v>
      </c>
      <c r="M45" s="72">
        <v>0</v>
      </c>
      <c r="N45" s="72">
        <v>19000</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4.75" customHeight="1">
      <c r="A46" s="1"/>
      <c r="B46" s="74" t="s">
        <v>69</v>
      </c>
      <c r="C46" s="72">
        <v>3250</v>
      </c>
      <c r="D46" s="72">
        <v>13546</v>
      </c>
      <c r="E46" s="72">
        <v>10000</v>
      </c>
      <c r="F46" s="72">
        <v>14500</v>
      </c>
      <c r="G46" s="72">
        <v>0</v>
      </c>
      <c r="H46" s="72">
        <v>32000</v>
      </c>
      <c r="I46" s="72">
        <v>6500</v>
      </c>
      <c r="J46" s="72">
        <v>16000</v>
      </c>
      <c r="K46" s="72">
        <v>12000</v>
      </c>
      <c r="L46" s="72">
        <v>14789</v>
      </c>
      <c r="M46" s="72">
        <v>0</v>
      </c>
      <c r="N46" s="72">
        <v>32000</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4.75" customHeight="1">
      <c r="A47" s="1"/>
      <c r="B47" s="74" t="s">
        <v>70</v>
      </c>
      <c r="C47" s="72">
        <v>1600</v>
      </c>
      <c r="D47" s="72">
        <v>12345</v>
      </c>
      <c r="E47" s="72">
        <v>0</v>
      </c>
      <c r="F47" s="72">
        <v>15500</v>
      </c>
      <c r="G47" s="72">
        <v>0</v>
      </c>
      <c r="H47" s="72">
        <v>0</v>
      </c>
      <c r="I47" s="72">
        <v>2000</v>
      </c>
      <c r="J47" s="72">
        <v>9876</v>
      </c>
      <c r="K47" s="72">
        <v>0</v>
      </c>
      <c r="L47" s="72">
        <v>15000</v>
      </c>
      <c r="M47" s="72">
        <v>0</v>
      </c>
      <c r="N47" s="72">
        <v>0</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4.75" customHeight="1">
      <c r="A48" s="1"/>
      <c r="B48" s="74"/>
      <c r="C48" s="72">
        <v>0</v>
      </c>
      <c r="D48" s="72">
        <v>0</v>
      </c>
      <c r="E48" s="72">
        <v>0</v>
      </c>
      <c r="F48" s="72">
        <v>16500</v>
      </c>
      <c r="G48" s="72">
        <v>0</v>
      </c>
      <c r="H48" s="72">
        <v>0</v>
      </c>
      <c r="I48" s="72">
        <v>0</v>
      </c>
      <c r="J48" s="72">
        <v>3425</v>
      </c>
      <c r="K48" s="72">
        <v>0</v>
      </c>
      <c r="L48" s="72">
        <v>15000</v>
      </c>
      <c r="M48" s="72">
        <v>0</v>
      </c>
      <c r="N48" s="72">
        <v>0</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4.75" customHeight="1">
      <c r="A49" s="1"/>
      <c r="B49" s="74"/>
      <c r="C49" s="72">
        <v>0</v>
      </c>
      <c r="D49" s="72">
        <v>0</v>
      </c>
      <c r="E49" s="72">
        <v>0</v>
      </c>
      <c r="F49" s="72">
        <v>0</v>
      </c>
      <c r="G49" s="72">
        <v>0</v>
      </c>
      <c r="H49" s="72">
        <v>0</v>
      </c>
      <c r="I49" s="72">
        <v>0</v>
      </c>
      <c r="J49" s="72">
        <v>0</v>
      </c>
      <c r="K49" s="72">
        <v>0</v>
      </c>
      <c r="L49" s="72">
        <v>0</v>
      </c>
      <c r="M49" s="72">
        <v>0</v>
      </c>
      <c r="N49" s="72">
        <v>0</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4.75" customHeight="1">
      <c r="A50" s="1"/>
      <c r="B50" s="76" t="s">
        <v>29</v>
      </c>
      <c r="C50" s="77">
        <f>SUM(C44:C49)</f>
        <v>14350</v>
      </c>
      <c r="D50" s="77">
        <f>SUM(D44:D49)</f>
        <v>57891</v>
      </c>
      <c r="E50" s="77">
        <f t="shared" ref="E50:K50" si="1">SUM(E44:E49)</f>
        <v>24000</v>
      </c>
      <c r="F50" s="77">
        <f t="shared" si="1"/>
        <v>72500</v>
      </c>
      <c r="G50" s="77">
        <f t="shared" si="1"/>
        <v>0</v>
      </c>
      <c r="H50" s="77">
        <f t="shared" si="1"/>
        <v>69000</v>
      </c>
      <c r="I50" s="77">
        <f t="shared" si="1"/>
        <v>17690</v>
      </c>
      <c r="J50" s="77">
        <f t="shared" si="1"/>
        <v>52344</v>
      </c>
      <c r="K50" s="77">
        <f t="shared" si="1"/>
        <v>18912</v>
      </c>
      <c r="L50" s="77">
        <f>SUM(L44:L49)</f>
        <v>61811</v>
      </c>
      <c r="M50" s="77">
        <f t="shared" ref="M50:N50" si="2">SUM(M44:M49)</f>
        <v>0</v>
      </c>
      <c r="N50" s="77">
        <f t="shared" si="2"/>
        <v>69000</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c r="B52" s="92" t="s">
        <v>4</v>
      </c>
      <c r="C52" s="92"/>
      <c r="D52" s="92"/>
      <c r="E52" s="92"/>
      <c r="F52" s="92"/>
      <c r="G52" s="92"/>
      <c r="H52" s="92"/>
      <c r="I52" s="92"/>
      <c r="J52" s="92"/>
      <c r="K52" s="92"/>
      <c r="L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sheetData>
  <mergeCells count="19">
    <mergeCell ref="B52:K52"/>
    <mergeCell ref="K21:N21"/>
    <mergeCell ref="K22:N22"/>
    <mergeCell ref="K23:N23"/>
    <mergeCell ref="F25:G25"/>
    <mergeCell ref="C42:H42"/>
    <mergeCell ref="I42:N42"/>
    <mergeCell ref="K20:N20"/>
    <mergeCell ref="B2:H2"/>
    <mergeCell ref="B4:E4"/>
    <mergeCell ref="K11:N11"/>
    <mergeCell ref="K12:N12"/>
    <mergeCell ref="K13:N13"/>
    <mergeCell ref="K14:N14"/>
    <mergeCell ref="K15:N15"/>
    <mergeCell ref="K16:N16"/>
    <mergeCell ref="K17:N17"/>
    <mergeCell ref="K18:N18"/>
    <mergeCell ref="K19:N19"/>
  </mergeCells>
  <conditionalFormatting sqref="G12:G23">
    <cfRule type="containsText" dxfId="49" priority="14" operator="containsText" text="Overdue">
      <formula>NOT(ISERROR(SEARCH("Overdue",G12)))</formula>
    </cfRule>
    <cfRule type="containsText" dxfId="48" priority="18" operator="containsText" text="On Hold">
      <formula>NOT(ISERROR(SEARCH("On Hold",G12)))</formula>
    </cfRule>
    <cfRule type="containsText" dxfId="47" priority="19" operator="containsText" text="Complete">
      <formula>NOT(ISERROR(SEARCH("Complete",G12)))</formula>
    </cfRule>
    <cfRule type="containsText" dxfId="46" priority="20" operator="containsText" text="In Progress">
      <formula>NOT(ISERROR(SEARCH("In Progress",G12)))</formula>
    </cfRule>
    <cfRule type="containsText" dxfId="45" priority="21" operator="containsText" text="Not Started">
      <formula>NOT(ISERROR(SEARCH("Not Started",G12)))</formula>
    </cfRule>
  </conditionalFormatting>
  <conditionalFormatting sqref="H12:H23">
    <cfRule type="containsText" dxfId="44" priority="15" operator="containsText" text="Low">
      <formula>NOT(ISERROR(SEARCH("Low",H12)))</formula>
    </cfRule>
    <cfRule type="containsText" dxfId="43" priority="16" operator="containsText" text="Medium">
      <formula>NOT(ISERROR(SEARCH("Medium",H12)))</formula>
    </cfRule>
    <cfRule type="containsText" dxfId="42" priority="17" operator="containsText" text="High">
      <formula>NOT(ISERROR(SEARCH("High",H12)))</formula>
    </cfRule>
  </conditionalFormatting>
  <conditionalFormatting sqref="B27:B31">
    <cfRule type="containsText" dxfId="41" priority="9" operator="containsText" text="Overdue">
      <formula>NOT(ISERROR(SEARCH("Overdue",B27)))</formula>
    </cfRule>
    <cfRule type="containsText" dxfId="40" priority="10" operator="containsText" text="On Hold">
      <formula>NOT(ISERROR(SEARCH("On Hold",B27)))</formula>
    </cfRule>
    <cfRule type="containsText" dxfId="39" priority="11" operator="containsText" text="Complete">
      <formula>NOT(ISERROR(SEARCH("Complete",B27)))</formula>
    </cfRule>
    <cfRule type="containsText" dxfId="38" priority="12" operator="containsText" text="In Progress">
      <formula>NOT(ISERROR(SEARCH("In Progress",B27)))</formula>
    </cfRule>
    <cfRule type="containsText" dxfId="37" priority="13" operator="containsText" text="Not Started">
      <formula>NOT(ISERROR(SEARCH("Not Started",B27)))</formula>
    </cfRule>
  </conditionalFormatting>
  <conditionalFormatting sqref="B36:B38">
    <cfRule type="containsText" dxfId="36" priority="6" operator="containsText" text="Low">
      <formula>NOT(ISERROR(SEARCH("Low",B36)))</formula>
    </cfRule>
    <cfRule type="containsText" dxfId="35" priority="7" operator="containsText" text="Medium">
      <formula>NOT(ISERROR(SEARCH("Medium",B36)))</formula>
    </cfRule>
    <cfRule type="containsText" dxfId="34" priority="8" operator="containsText" text="High">
      <formula>NOT(ISERROR(SEARCH("High",B36)))</formula>
    </cfRule>
  </conditionalFormatting>
  <conditionalFormatting sqref="G4">
    <cfRule type="containsText" dxfId="33" priority="1" operator="containsText" text="Overdue">
      <formula>NOT(ISERROR(SEARCH("Overdue",G4)))</formula>
    </cfRule>
    <cfRule type="containsText" dxfId="32" priority="2" operator="containsText" text="On Hold">
      <formula>NOT(ISERROR(SEARCH("On Hold",G4)))</formula>
    </cfRule>
    <cfRule type="containsText" dxfId="31" priority="3" operator="containsText" text="Complete">
      <formula>NOT(ISERROR(SEARCH("Complete",G4)))</formula>
    </cfRule>
    <cfRule type="containsText" dxfId="30" priority="4" operator="containsText" text="In Progress">
      <formula>NOT(ISERROR(SEARCH("In Progress",G4)))</formula>
    </cfRule>
    <cfRule type="containsText" dxfId="29" priority="5" operator="containsText" text="Not Started">
      <formula>NOT(ISERROR(SEARCH("Not Started",G4)))</formula>
    </cfRule>
  </conditionalFormatting>
  <hyperlinks>
    <hyperlink ref="B52:K52" r:id="rId1" display="CLICK HERE TO CREATE IN SMARTSHEET" xr:uid="{B2688E40-ED06-4E4C-BC06-5F046A366126}"/>
  </hyperlinks>
  <pageMargins left="0.3" right="0.3" top="0.3" bottom="0.3" header="0" footer="0"/>
  <pageSetup paperSize="3" scale="68"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BBDDD4F-EF0E-41EB-B9DA-4AA885ED4EAA}">
          <x14:formula1>
            <xm:f>'Dropdown Keys - DO NOT DELETE'!$B$3:$B$7</xm:f>
          </x14:formula1>
          <xm:sqref>G4 G12:G23</xm:sqref>
        </x14:dataValidation>
        <x14:dataValidation type="list" allowBlank="1" showInputMessage="1" showErrorMessage="1" xr:uid="{84E4D3EE-9B45-477E-A3A7-073994E46D58}">
          <x14:formula1>
            <xm:f>'Dropdown Keys - DO NOT DELETE'!$D$3:$D$5</xm:f>
          </x14:formula1>
          <xm:sqref>H12:H23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25"/>
  <sheetViews>
    <sheetView showGridLines="0" zoomScaleNormal="100" workbookViewId="0">
      <selection activeCell="B3" sqref="B3:E3"/>
    </sheetView>
  </sheetViews>
  <sheetFormatPr baseColWidth="10" defaultColWidth="11" defaultRowHeight="13"/>
  <cols>
    <col min="1" max="1" width="3.1640625" style="6" customWidth="1"/>
    <col min="2" max="2" width="35.83203125" style="6" customWidth="1"/>
    <col min="3" max="14" width="20.6640625" style="6" customWidth="1"/>
    <col min="15" max="15" width="3.1640625" style="6" customWidth="1"/>
    <col min="16" max="16" width="11" style="6"/>
    <col min="17" max="17" width="9" style="6" customWidth="1"/>
    <col min="18" max="16384" width="11" style="6"/>
  </cols>
  <sheetData>
    <row r="1" spans="1:257" ht="45" customHeight="1">
      <c r="A1" s="1"/>
      <c r="B1" s="84" t="s">
        <v>36</v>
      </c>
      <c r="C1" s="84"/>
      <c r="D1" s="84"/>
      <c r="E1" s="84"/>
      <c r="F1" s="84"/>
      <c r="G1" s="84"/>
      <c r="H1" s="84"/>
      <c r="I1" s="49"/>
      <c r="J1" s="49"/>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2" customFormat="1" ht="25" customHeight="1">
      <c r="A2" s="17"/>
      <c r="B2" s="18" t="s">
        <v>37</v>
      </c>
      <c r="C2" s="19"/>
      <c r="D2" s="18"/>
      <c r="E2" s="18"/>
      <c r="F2" s="20" t="s">
        <v>20</v>
      </c>
      <c r="G2" s="21" t="s">
        <v>1</v>
      </c>
      <c r="H2" s="20" t="s">
        <v>19</v>
      </c>
      <c r="I2" s="20"/>
      <c r="J2" s="20"/>
      <c r="K2" s="17"/>
      <c r="L2" s="17"/>
      <c r="M2" s="17"/>
      <c r="N2" s="17"/>
      <c r="O2" s="17"/>
      <c r="P2" s="17"/>
      <c r="Q2" s="17"/>
      <c r="R2" s="17"/>
      <c r="S2" s="17"/>
      <c r="T2" s="17"/>
      <c r="U2" s="17"/>
      <c r="V2" s="17"/>
      <c r="W2" s="17"/>
      <c r="X2" s="17"/>
      <c r="Y2" s="17"/>
      <c r="Z2" s="17"/>
      <c r="AA2" s="17"/>
      <c r="AB2" s="17"/>
      <c r="AC2" s="17"/>
      <c r="AD2" s="17"/>
      <c r="AE2" s="17"/>
      <c r="AF2" s="17"/>
      <c r="AG2" s="17"/>
    </row>
    <row r="3" spans="1:257" ht="35" customHeight="1">
      <c r="A3" s="1"/>
      <c r="B3" s="85" t="s">
        <v>71</v>
      </c>
      <c r="C3" s="85"/>
      <c r="D3" s="85"/>
      <c r="E3" s="85"/>
      <c r="F3" s="55" t="s">
        <v>35</v>
      </c>
      <c r="G3" s="56" t="s">
        <v>8</v>
      </c>
      <c r="H3" s="57">
        <v>0</v>
      </c>
      <c r="I3" s="58"/>
      <c r="J3" s="58"/>
      <c r="K3" s="1"/>
      <c r="L3" s="1"/>
      <c r="M3" s="1"/>
      <c r="N3" s="1"/>
      <c r="O3" s="1"/>
      <c r="P3" s="1"/>
      <c r="Q3" s="1"/>
      <c r="R3" s="1"/>
      <c r="S3" s="1"/>
      <c r="T3" s="1"/>
      <c r="U3" s="1"/>
      <c r="V3" s="1"/>
      <c r="W3" s="1"/>
      <c r="X3" s="1"/>
      <c r="Y3" s="1"/>
      <c r="Z3" s="1"/>
      <c r="AA3" s="1"/>
      <c r="AB3" s="1"/>
      <c r="AC3" s="1"/>
      <c r="AD3" s="1"/>
      <c r="AE3" s="1"/>
      <c r="AF3" s="1"/>
      <c r="AG3" s="1"/>
    </row>
    <row r="4" spans="1:257" ht="35" customHeight="1">
      <c r="A4" s="1"/>
      <c r="B4" s="48" t="s">
        <v>33</v>
      </c>
      <c r="C4" s="44"/>
      <c r="D4" s="44"/>
      <c r="E4" s="44"/>
      <c r="F4" s="45"/>
      <c r="G4" s="46"/>
      <c r="H4" s="47"/>
      <c r="I4" s="47"/>
      <c r="J4" s="47"/>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18"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62.25" customHeight="1">
      <c r="A8" s="1"/>
      <c r="B8" s="68" t="s">
        <v>21</v>
      </c>
      <c r="C8" s="67"/>
      <c r="D8" s="67"/>
      <c r="E8" s="67"/>
      <c r="F8" s="67"/>
      <c r="G8" s="67"/>
      <c r="H8" s="67"/>
      <c r="I8" s="67"/>
      <c r="J8" s="67"/>
      <c r="K8" s="67"/>
      <c r="L8" s="67"/>
      <c r="M8" s="67"/>
      <c r="N8" s="67"/>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69" t="s">
        <v>22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c r="A10" s="9"/>
      <c r="B10" s="62" t="s">
        <v>0</v>
      </c>
      <c r="C10" s="62" t="s">
        <v>2</v>
      </c>
      <c r="D10" s="63" t="s">
        <v>28</v>
      </c>
      <c r="E10" s="63" t="s">
        <v>26</v>
      </c>
      <c r="F10" s="64" t="s">
        <v>27</v>
      </c>
      <c r="G10" s="62" t="s">
        <v>1</v>
      </c>
      <c r="H10" s="62" t="s">
        <v>10</v>
      </c>
      <c r="I10" s="62" t="s">
        <v>56</v>
      </c>
      <c r="J10" s="62" t="s">
        <v>57</v>
      </c>
      <c r="K10" s="86" t="s">
        <v>3</v>
      </c>
      <c r="L10" s="87"/>
      <c r="M10" s="87"/>
      <c r="N10" s="87"/>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3" customHeight="1">
      <c r="A11" s="7"/>
      <c r="B11" s="3"/>
      <c r="C11" s="2"/>
      <c r="D11" s="28"/>
      <c r="E11" s="28"/>
      <c r="F11" s="29">
        <f>IF(D11=0,0,(E11-D11)+1)</f>
        <v>0</v>
      </c>
      <c r="G11" s="2" t="s">
        <v>5</v>
      </c>
      <c r="H11" s="2" t="s">
        <v>11</v>
      </c>
      <c r="I11" s="59"/>
      <c r="J11" s="78"/>
      <c r="K11" s="81"/>
      <c r="L11" s="82"/>
      <c r="M11" s="82"/>
      <c r="N11" s="83"/>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c r="C12" s="4"/>
      <c r="D12" s="30"/>
      <c r="E12" s="30"/>
      <c r="F12" s="29">
        <f t="shared" ref="F12:F22" si="0">IF(D12=0,0,(E12-D12)+1)</f>
        <v>0</v>
      </c>
      <c r="G12" s="2" t="s">
        <v>5</v>
      </c>
      <c r="H12" s="2" t="s">
        <v>11</v>
      </c>
      <c r="I12" s="59"/>
      <c r="J12" s="78"/>
      <c r="K12" s="81"/>
      <c r="L12" s="82"/>
      <c r="M12" s="82"/>
      <c r="N12" s="83"/>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c r="C13" s="4"/>
      <c r="D13" s="30"/>
      <c r="E13" s="30"/>
      <c r="F13" s="29">
        <f t="shared" si="0"/>
        <v>0</v>
      </c>
      <c r="G13" s="2" t="s">
        <v>5</v>
      </c>
      <c r="H13" s="2" t="s">
        <v>11</v>
      </c>
      <c r="I13" s="59"/>
      <c r="J13" s="78"/>
      <c r="K13" s="81"/>
      <c r="L13" s="82"/>
      <c r="M13" s="82"/>
      <c r="N13" s="83"/>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c r="C14" s="11"/>
      <c r="D14" s="30"/>
      <c r="E14" s="30"/>
      <c r="F14" s="29">
        <f t="shared" si="0"/>
        <v>0</v>
      </c>
      <c r="G14" s="2" t="s">
        <v>5</v>
      </c>
      <c r="H14" s="2" t="s">
        <v>11</v>
      </c>
      <c r="I14" s="59"/>
      <c r="J14" s="78"/>
      <c r="K14" s="81"/>
      <c r="L14" s="82"/>
      <c r="M14" s="82"/>
      <c r="N14" s="83"/>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c r="C15" s="4"/>
      <c r="D15" s="30"/>
      <c r="E15" s="30"/>
      <c r="F15" s="29">
        <f t="shared" si="0"/>
        <v>0</v>
      </c>
      <c r="G15" s="2" t="s">
        <v>5</v>
      </c>
      <c r="H15" s="2" t="s">
        <v>11</v>
      </c>
      <c r="I15" s="59"/>
      <c r="J15" s="78"/>
      <c r="K15" s="81"/>
      <c r="L15" s="82"/>
      <c r="M15" s="82"/>
      <c r="N15" s="83"/>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c r="C16" s="4"/>
      <c r="D16" s="30"/>
      <c r="E16" s="30"/>
      <c r="F16" s="29">
        <f t="shared" si="0"/>
        <v>0</v>
      </c>
      <c r="G16" s="2" t="s">
        <v>5</v>
      </c>
      <c r="H16" s="2" t="s">
        <v>11</v>
      </c>
      <c r="I16" s="59"/>
      <c r="J16" s="78"/>
      <c r="K16" s="81"/>
      <c r="L16" s="82"/>
      <c r="M16" s="82"/>
      <c r="N16" s="83"/>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c r="C17" s="12"/>
      <c r="D17" s="30"/>
      <c r="E17" s="28"/>
      <c r="F17" s="29">
        <f t="shared" si="0"/>
        <v>0</v>
      </c>
      <c r="G17" s="2" t="s">
        <v>5</v>
      </c>
      <c r="H17" s="2" t="s">
        <v>11</v>
      </c>
      <c r="I17" s="59"/>
      <c r="J17" s="78"/>
      <c r="K17" s="81"/>
      <c r="L17" s="82"/>
      <c r="M17" s="82"/>
      <c r="N17" s="83"/>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c r="A18" s="7"/>
      <c r="B18" s="3"/>
      <c r="C18" s="12"/>
      <c r="D18" s="30"/>
      <c r="E18" s="28"/>
      <c r="F18" s="29">
        <f t="shared" si="0"/>
        <v>0</v>
      </c>
      <c r="G18" s="2" t="s">
        <v>5</v>
      </c>
      <c r="H18" s="2" t="s">
        <v>11</v>
      </c>
      <c r="I18" s="59"/>
      <c r="J18" s="78"/>
      <c r="K18" s="81"/>
      <c r="L18" s="82"/>
      <c r="M18" s="82"/>
      <c r="N18" s="83"/>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c r="A19" s="7"/>
      <c r="B19" s="3"/>
      <c r="C19" s="12"/>
      <c r="D19" s="30"/>
      <c r="E19" s="28"/>
      <c r="F19" s="29">
        <f t="shared" si="0"/>
        <v>0</v>
      </c>
      <c r="G19" s="2" t="s">
        <v>5</v>
      </c>
      <c r="H19" s="2" t="s">
        <v>11</v>
      </c>
      <c r="I19" s="59"/>
      <c r="J19" s="78"/>
      <c r="K19" s="81"/>
      <c r="L19" s="82"/>
      <c r="M19" s="82"/>
      <c r="N19" s="83"/>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c r="A20" s="7"/>
      <c r="B20" s="3"/>
      <c r="C20" s="12"/>
      <c r="D20" s="30"/>
      <c r="E20" s="28"/>
      <c r="F20" s="29">
        <f t="shared" si="0"/>
        <v>0</v>
      </c>
      <c r="G20" s="2" t="s">
        <v>5</v>
      </c>
      <c r="H20" s="2" t="s">
        <v>11</v>
      </c>
      <c r="I20" s="59"/>
      <c r="J20" s="78"/>
      <c r="K20" s="81"/>
      <c r="L20" s="82"/>
      <c r="M20" s="82"/>
      <c r="N20" s="83"/>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3" customHeight="1">
      <c r="A21" s="7"/>
      <c r="B21" s="3"/>
      <c r="C21" s="12"/>
      <c r="D21" s="30"/>
      <c r="E21" s="28"/>
      <c r="F21" s="29">
        <f t="shared" si="0"/>
        <v>0</v>
      </c>
      <c r="G21" s="2" t="s">
        <v>5</v>
      </c>
      <c r="H21" s="2" t="s">
        <v>11</v>
      </c>
      <c r="I21" s="59"/>
      <c r="J21" s="78"/>
      <c r="K21" s="81"/>
      <c r="L21" s="82"/>
      <c r="M21" s="82"/>
      <c r="N21" s="83"/>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3" customHeight="1">
      <c r="A22" s="7"/>
      <c r="B22" s="3"/>
      <c r="C22" s="12"/>
      <c r="D22" s="30"/>
      <c r="E22" s="28"/>
      <c r="F22" s="29">
        <f t="shared" si="0"/>
        <v>0</v>
      </c>
      <c r="G22" s="2" t="s">
        <v>5</v>
      </c>
      <c r="H22" s="2" t="s">
        <v>11</v>
      </c>
      <c r="I22" s="59"/>
      <c r="J22" s="78"/>
      <c r="K22" s="81"/>
      <c r="L22" s="82"/>
      <c r="M22" s="82"/>
      <c r="N22" s="83"/>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ht="27.75" customHeight="1">
      <c r="A23" s="1"/>
      <c r="B23" s="1"/>
      <c r="C23" s="1"/>
      <c r="D23" s="1"/>
      <c r="E23" s="1"/>
      <c r="F23" s="1"/>
      <c r="G23" s="1"/>
      <c r="H23" s="61" t="s">
        <v>58</v>
      </c>
      <c r="I23" s="60">
        <f>SUM(I11:I22)</f>
        <v>0</v>
      </c>
      <c r="J23" s="60">
        <f>SUM(J11:J22)</f>
        <v>0</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5" customHeight="1">
      <c r="A24" s="1"/>
      <c r="B24" s="69" t="s">
        <v>23</v>
      </c>
      <c r="C24" s="1"/>
      <c r="D24" s="1"/>
      <c r="E24" s="1"/>
      <c r="F24" s="88" t="s">
        <v>72</v>
      </c>
      <c r="G24" s="88"/>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s="16" customFormat="1" ht="23" customHeight="1">
      <c r="B25" s="42" t="s">
        <v>1</v>
      </c>
      <c r="C25" s="43" t="s">
        <v>24</v>
      </c>
      <c r="D25" s="43" t="s">
        <v>25</v>
      </c>
      <c r="F25" s="34" t="s">
        <v>30</v>
      </c>
      <c r="G25" s="65">
        <f>SUM(C49:H49)</f>
        <v>0</v>
      </c>
    </row>
    <row r="26" spans="1:257" s="16" customFormat="1" ht="23" customHeight="1" thickBot="1">
      <c r="B26" s="24" t="s">
        <v>9</v>
      </c>
      <c r="C26" s="36">
        <f>COUNTIF(G11:G22, "Not Started")</f>
        <v>0</v>
      </c>
      <c r="D26" s="37">
        <f>IFERROR(C26/C31,"")</f>
        <v>0</v>
      </c>
      <c r="F26" s="35" t="s">
        <v>31</v>
      </c>
      <c r="G26" s="66">
        <f>SUM(I49:N49)</f>
        <v>0</v>
      </c>
    </row>
    <row r="27" spans="1:257" s="16" customFormat="1" ht="23" customHeight="1">
      <c r="B27" s="3" t="s">
        <v>7</v>
      </c>
      <c r="C27" s="36">
        <f>COUNTIF(G11:G22, "In Progress")</f>
        <v>0</v>
      </c>
      <c r="D27" s="37">
        <f>IFERROR(C27/C31,"")</f>
        <v>0</v>
      </c>
    </row>
    <row r="28" spans="1:257" s="16" customFormat="1" ht="23" customHeight="1">
      <c r="B28" s="25" t="s">
        <v>5</v>
      </c>
      <c r="C28" s="36">
        <f>COUNTIF(G11:G22, "Complete")</f>
        <v>12</v>
      </c>
      <c r="D28" s="37">
        <f>IFERROR(C28/C31,"")</f>
        <v>1</v>
      </c>
    </row>
    <row r="29" spans="1:257" s="16" customFormat="1" ht="23" customHeight="1">
      <c r="B29" s="26" t="s">
        <v>17</v>
      </c>
      <c r="C29" s="36">
        <f>COUNTIF(G11:G22, "Overdue")</f>
        <v>0</v>
      </c>
      <c r="D29" s="37">
        <f>IFERROR(C29/C31,"")</f>
        <v>0</v>
      </c>
    </row>
    <row r="30" spans="1:257" s="16" customFormat="1" ht="23" customHeight="1" thickBot="1">
      <c r="B30" s="27" t="s">
        <v>8</v>
      </c>
      <c r="C30" s="38">
        <f>COUNTIF(G11:G22, "On Hold")</f>
        <v>0</v>
      </c>
      <c r="D30" s="39">
        <f>IFERROR(C30/C31,"")</f>
        <v>0</v>
      </c>
    </row>
    <row r="31" spans="1:257" s="16" customFormat="1" ht="23" customHeight="1">
      <c r="B31" s="31" t="s">
        <v>29</v>
      </c>
      <c r="C31" s="40">
        <f>SUM(C26:C30)</f>
        <v>12</v>
      </c>
      <c r="D31" s="41">
        <f>SUM(D26:D30)</f>
        <v>1</v>
      </c>
    </row>
    <row r="32" spans="1:257" s="16" customFormat="1"/>
    <row r="33" spans="1:257" ht="25" customHeight="1">
      <c r="A33" s="1"/>
      <c r="B33" s="69" t="s">
        <v>32</v>
      </c>
      <c r="C33" s="1"/>
      <c r="D33" s="1"/>
      <c r="E33" s="1"/>
      <c r="F33" s="70"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s="16" customFormat="1" ht="23" customHeight="1">
      <c r="B34" s="42" t="s">
        <v>10</v>
      </c>
      <c r="C34" s="43" t="s">
        <v>24</v>
      </c>
      <c r="D34" s="43" t="s">
        <v>25</v>
      </c>
      <c r="F34" s="79" t="s">
        <v>16</v>
      </c>
      <c r="G34" s="32">
        <v>0</v>
      </c>
    </row>
    <row r="35" spans="1:257" s="16" customFormat="1" ht="23" customHeight="1">
      <c r="B35" s="13" t="s">
        <v>11</v>
      </c>
      <c r="C35" s="36">
        <f>COUNTIF(H11:H22, "High")</f>
        <v>12</v>
      </c>
      <c r="D35" s="37">
        <f>IFERROR(C35/C38,"")</f>
        <v>1</v>
      </c>
      <c r="F35" s="80" t="s">
        <v>15</v>
      </c>
      <c r="G35" s="32">
        <v>0</v>
      </c>
    </row>
    <row r="36" spans="1:257" s="16" customFormat="1" ht="23" customHeight="1" thickBot="1">
      <c r="B36" s="14" t="s">
        <v>12</v>
      </c>
      <c r="C36" s="36">
        <f>COUNTIF(H11:H22, "Medium")</f>
        <v>0</v>
      </c>
      <c r="D36" s="37">
        <f>IFERROR(C36/C38,"")</f>
        <v>0</v>
      </c>
      <c r="F36" s="50" t="s">
        <v>14</v>
      </c>
      <c r="G36" s="33">
        <v>0</v>
      </c>
    </row>
    <row r="37" spans="1:257" s="16" customFormat="1" ht="23" customHeight="1" thickBot="1">
      <c r="B37" s="51" t="s">
        <v>13</v>
      </c>
      <c r="C37" s="38">
        <f>COUNTIF(H11:H22, "Low")</f>
        <v>0</v>
      </c>
      <c r="D37" s="39">
        <f>IFERROR(C37/C38,"")</f>
        <v>0</v>
      </c>
      <c r="F37" s="1"/>
      <c r="G37" s="1"/>
    </row>
    <row r="38" spans="1:257" s="16" customFormat="1" ht="23" customHeight="1">
      <c r="B38" s="31" t="s">
        <v>29</v>
      </c>
      <c r="C38" s="40">
        <f>SUM(C35:C37)</f>
        <v>12</v>
      </c>
      <c r="D38" s="41">
        <f>SUM(D35:D37)</f>
        <v>1</v>
      </c>
      <c r="F38" s="1"/>
      <c r="G38" s="1"/>
    </row>
    <row r="39" spans="1:257" ht="24.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c r="A40" s="1"/>
      <c r="B40" s="69" t="s">
        <v>59</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5" customHeight="1">
      <c r="A41" s="1"/>
      <c r="B41" s="73"/>
      <c r="C41" s="89" t="s">
        <v>66</v>
      </c>
      <c r="D41" s="89"/>
      <c r="E41" s="89"/>
      <c r="F41" s="89"/>
      <c r="G41" s="89"/>
      <c r="H41" s="89"/>
      <c r="I41" s="90" t="s">
        <v>31</v>
      </c>
      <c r="J41" s="90"/>
      <c r="K41" s="90"/>
      <c r="L41" s="90"/>
      <c r="M41" s="90"/>
      <c r="N41" s="90"/>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4.75" customHeight="1">
      <c r="A42" s="1"/>
      <c r="B42" s="75" t="s">
        <v>18</v>
      </c>
      <c r="C42" s="71" t="s">
        <v>60</v>
      </c>
      <c r="D42" s="71" t="s">
        <v>61</v>
      </c>
      <c r="E42" s="71" t="s">
        <v>62</v>
      </c>
      <c r="F42" s="71" t="s">
        <v>63</v>
      </c>
      <c r="G42" s="71" t="s">
        <v>64</v>
      </c>
      <c r="H42" s="71" t="s">
        <v>65</v>
      </c>
      <c r="I42" s="71" t="s">
        <v>60</v>
      </c>
      <c r="J42" s="71" t="s">
        <v>61</v>
      </c>
      <c r="K42" s="71" t="s">
        <v>62</v>
      </c>
      <c r="L42" s="71" t="s">
        <v>63</v>
      </c>
      <c r="M42" s="71" t="s">
        <v>64</v>
      </c>
      <c r="N42" s="71" t="s">
        <v>65</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4.75" customHeight="1">
      <c r="A43" s="1"/>
      <c r="B43" s="74"/>
      <c r="C43" s="72">
        <v>0</v>
      </c>
      <c r="D43" s="72">
        <v>0</v>
      </c>
      <c r="E43" s="72">
        <v>0</v>
      </c>
      <c r="F43" s="72">
        <v>0</v>
      </c>
      <c r="G43" s="72">
        <v>0</v>
      </c>
      <c r="H43" s="72">
        <v>0</v>
      </c>
      <c r="I43" s="72">
        <v>0</v>
      </c>
      <c r="J43" s="72">
        <v>0</v>
      </c>
      <c r="K43" s="72">
        <v>0</v>
      </c>
      <c r="L43" s="72">
        <v>0</v>
      </c>
      <c r="M43" s="72">
        <v>0</v>
      </c>
      <c r="N43" s="72">
        <v>0</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4.75" customHeight="1">
      <c r="A44" s="1"/>
      <c r="B44" s="74"/>
      <c r="C44" s="72">
        <v>0</v>
      </c>
      <c r="D44" s="72">
        <v>0</v>
      </c>
      <c r="E44" s="72">
        <v>0</v>
      </c>
      <c r="F44" s="72">
        <v>0</v>
      </c>
      <c r="G44" s="72">
        <v>0</v>
      </c>
      <c r="H44" s="72">
        <v>0</v>
      </c>
      <c r="I44" s="72">
        <v>0</v>
      </c>
      <c r="J44" s="72">
        <v>0</v>
      </c>
      <c r="K44" s="72">
        <v>0</v>
      </c>
      <c r="L44" s="72">
        <v>0</v>
      </c>
      <c r="M44" s="72">
        <v>0</v>
      </c>
      <c r="N44" s="72">
        <v>0</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4.75" customHeight="1">
      <c r="A45" s="1"/>
      <c r="B45" s="74"/>
      <c r="C45" s="72">
        <v>0</v>
      </c>
      <c r="D45" s="72">
        <v>0</v>
      </c>
      <c r="E45" s="72">
        <v>0</v>
      </c>
      <c r="F45" s="72">
        <v>0</v>
      </c>
      <c r="G45" s="72"/>
      <c r="H45" s="72">
        <v>0</v>
      </c>
      <c r="I45" s="72">
        <v>0</v>
      </c>
      <c r="J45" s="72">
        <v>0</v>
      </c>
      <c r="K45" s="72">
        <v>0</v>
      </c>
      <c r="L45" s="72">
        <v>0</v>
      </c>
      <c r="M45" s="72">
        <v>0</v>
      </c>
      <c r="N45" s="72">
        <v>0</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4.75" customHeight="1">
      <c r="A46" s="1"/>
      <c r="B46" s="74"/>
      <c r="C46" s="72"/>
      <c r="D46" s="72"/>
      <c r="E46" s="72"/>
      <c r="F46" s="72"/>
      <c r="G46" s="72"/>
      <c r="H46" s="72"/>
      <c r="I46" s="72"/>
      <c r="J46" s="72"/>
      <c r="K46" s="72"/>
      <c r="L46" s="72"/>
      <c r="M46" s="72"/>
      <c r="N46" s="72"/>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4.75" customHeight="1">
      <c r="A47" s="1"/>
      <c r="B47" s="74"/>
      <c r="C47" s="72"/>
      <c r="D47" s="72"/>
      <c r="E47" s="72"/>
      <c r="F47" s="72"/>
      <c r="G47" s="72"/>
      <c r="H47" s="72"/>
      <c r="I47" s="72"/>
      <c r="J47" s="72"/>
      <c r="K47" s="72"/>
      <c r="L47" s="72"/>
      <c r="M47" s="72"/>
      <c r="N47" s="72"/>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4.75" customHeight="1">
      <c r="A48" s="1"/>
      <c r="B48" s="74"/>
      <c r="C48" s="72"/>
      <c r="D48" s="72"/>
      <c r="E48" s="72"/>
      <c r="F48" s="72"/>
      <c r="G48" s="72"/>
      <c r="H48" s="72"/>
      <c r="I48" s="72"/>
      <c r="J48" s="72"/>
      <c r="K48" s="72"/>
      <c r="L48" s="72"/>
      <c r="M48" s="72"/>
      <c r="N48" s="72"/>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4.75" customHeight="1">
      <c r="A49" s="1"/>
      <c r="B49" s="76" t="s">
        <v>29</v>
      </c>
      <c r="C49" s="77">
        <f>SUM(C43:C48)</f>
        <v>0</v>
      </c>
      <c r="D49" s="77">
        <f>SUM(D43:D48)</f>
        <v>0</v>
      </c>
      <c r="E49" s="77">
        <f t="shared" ref="E49:K49" si="1">SUM(E43:E48)</f>
        <v>0</v>
      </c>
      <c r="F49" s="77">
        <f t="shared" si="1"/>
        <v>0</v>
      </c>
      <c r="G49" s="77">
        <f t="shared" si="1"/>
        <v>0</v>
      </c>
      <c r="H49" s="77">
        <f t="shared" si="1"/>
        <v>0</v>
      </c>
      <c r="I49" s="77">
        <f t="shared" si="1"/>
        <v>0</v>
      </c>
      <c r="J49" s="77">
        <f t="shared" si="1"/>
        <v>0</v>
      </c>
      <c r="K49" s="77">
        <f t="shared" si="1"/>
        <v>0</v>
      </c>
      <c r="L49" s="77">
        <f>SUM(L43:L48)</f>
        <v>0</v>
      </c>
      <c r="M49" s="77">
        <f t="shared" ref="M49" si="2">SUM(M43:M48)</f>
        <v>0</v>
      </c>
      <c r="N49" s="77">
        <f t="shared" ref="N49" si="3">SUM(N43:N48)</f>
        <v>0</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sheetData>
  <mergeCells count="18">
    <mergeCell ref="B1:H1"/>
    <mergeCell ref="C41:H41"/>
    <mergeCell ref="I41:N41"/>
    <mergeCell ref="F24:G24"/>
    <mergeCell ref="K10:N10"/>
    <mergeCell ref="K11:N11"/>
    <mergeCell ref="K12:N12"/>
    <mergeCell ref="K13:N13"/>
    <mergeCell ref="K14:N14"/>
    <mergeCell ref="K15:N15"/>
    <mergeCell ref="K16:N16"/>
    <mergeCell ref="K17:N17"/>
    <mergeCell ref="K18:N18"/>
    <mergeCell ref="K19:N19"/>
    <mergeCell ref="K20:N20"/>
    <mergeCell ref="K21:N21"/>
    <mergeCell ref="K22:N22"/>
    <mergeCell ref="B3:E3"/>
  </mergeCells>
  <phoneticPr fontId="3" type="noConversion"/>
  <conditionalFormatting sqref="G11:G22">
    <cfRule type="containsText" dxfId="28" priority="40" operator="containsText" text="Overdue">
      <formula>NOT(ISERROR(SEARCH("Overdue",G11)))</formula>
    </cfRule>
    <cfRule type="containsText" dxfId="27" priority="60" operator="containsText" text="On Hold">
      <formula>NOT(ISERROR(SEARCH("On Hold",G11)))</formula>
    </cfRule>
    <cfRule type="containsText" dxfId="26" priority="61" operator="containsText" text="Complete">
      <formula>NOT(ISERROR(SEARCH("Complete",G11)))</formula>
    </cfRule>
    <cfRule type="containsText" dxfId="25" priority="62" operator="containsText" text="In Progress">
      <formula>NOT(ISERROR(SEARCH("In Progress",G11)))</formula>
    </cfRule>
    <cfRule type="containsText" dxfId="24" priority="63" operator="containsText" text="Not Started">
      <formula>NOT(ISERROR(SEARCH("Not Started",G11)))</formula>
    </cfRule>
  </conditionalFormatting>
  <conditionalFormatting sqref="H11:H22">
    <cfRule type="containsText" dxfId="23" priority="41" operator="containsText" text="Low">
      <formula>NOT(ISERROR(SEARCH("Low",H11)))</formula>
    </cfRule>
    <cfRule type="containsText" dxfId="22" priority="42" operator="containsText" text="Medium">
      <formula>NOT(ISERROR(SEARCH("Medium",H11)))</formula>
    </cfRule>
    <cfRule type="containsText" dxfId="21" priority="43" operator="containsText" text="High">
      <formula>NOT(ISERROR(SEARCH("High",H11)))</formula>
    </cfRule>
  </conditionalFormatting>
  <conditionalFormatting sqref="B26:B30">
    <cfRule type="containsText" dxfId="20" priority="35" operator="containsText" text="Overdue">
      <formula>NOT(ISERROR(SEARCH("Overdue",B26)))</formula>
    </cfRule>
    <cfRule type="containsText" dxfId="19" priority="36" operator="containsText" text="On Hold">
      <formula>NOT(ISERROR(SEARCH("On Hold",B26)))</formula>
    </cfRule>
    <cfRule type="containsText" dxfId="18" priority="37" operator="containsText" text="Complete">
      <formula>NOT(ISERROR(SEARCH("Complete",B26)))</formula>
    </cfRule>
    <cfRule type="containsText" dxfId="17" priority="38" operator="containsText" text="In Progress">
      <formula>NOT(ISERROR(SEARCH("In Progress",B26)))</formula>
    </cfRule>
    <cfRule type="containsText" dxfId="16" priority="39" operator="containsText" text="Not Started">
      <formula>NOT(ISERROR(SEARCH("Not Started",B26)))</formula>
    </cfRule>
  </conditionalFormatting>
  <conditionalFormatting sqref="B35:B37">
    <cfRule type="containsText" dxfId="15" priority="14" operator="containsText" text="Low">
      <formula>NOT(ISERROR(SEARCH("Low",B35)))</formula>
    </cfRule>
    <cfRule type="containsText" dxfId="14" priority="15" operator="containsText" text="Medium">
      <formula>NOT(ISERROR(SEARCH("Medium",B35)))</formula>
    </cfRule>
    <cfRule type="containsText" dxfId="13" priority="16" operator="containsText" text="High">
      <formula>NOT(ISERROR(SEARCH("High",B35)))</formula>
    </cfRule>
  </conditionalFormatting>
  <conditionalFormatting sqref="G3">
    <cfRule type="containsText" dxfId="12" priority="1" operator="containsText" text="Overdue">
      <formula>NOT(ISERROR(SEARCH("Overdue",G3)))</formula>
    </cfRule>
    <cfRule type="containsText" dxfId="11" priority="2" operator="containsText" text="On Hold">
      <formula>NOT(ISERROR(SEARCH("On Hold",G3)))</formula>
    </cfRule>
    <cfRule type="containsText" dxfId="10" priority="3" operator="containsText" text="Complete">
      <formula>NOT(ISERROR(SEARCH("Complete",G3)))</formula>
    </cfRule>
    <cfRule type="containsText" dxfId="9" priority="4" operator="containsText" text="In Progress">
      <formula>NOT(ISERROR(SEARCH("In Progress",G3)))</formula>
    </cfRule>
    <cfRule type="containsText" dxfId="8" priority="5" operator="containsText" text="Not Started">
      <formula>NOT(ISERROR(SEARCH("Not Started",G3)))</formula>
    </cfRule>
  </conditionalFormatting>
  <pageMargins left="0.3" right="0.3" top="0.3" bottom="0.3" header="0" footer="0"/>
  <pageSetup scale="67"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'Dropdown Keys - DO NOT DELETE'!$B$3:$B$7</xm:f>
          </x14:formula1>
          <xm:sqref>G3 G11:G22</xm:sqref>
        </x14:dataValidation>
        <x14:dataValidation type="list" allowBlank="1" showInputMessage="1" showErrorMessage="1" xr:uid="{867C1B31-A6EF-4CD1-B233-D55F4C7D4220}">
          <x14:formula1>
            <xm:f>'Dropdown Keys - DO NOT DELETE'!$D$3:$D$5</xm:f>
          </x14:formula1>
          <xm:sqref>H11:H22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35586-B9CF-4A2F-A06A-3B173AD236FA}">
  <sheetPr>
    <tabColor theme="2" tint="-9.9978637043366805E-2"/>
  </sheetPr>
  <dimension ref="B1:H1007"/>
  <sheetViews>
    <sheetView showGridLines="0" workbookViewId="0">
      <selection sqref="A1:XFD1"/>
    </sheetView>
  </sheetViews>
  <sheetFormatPr baseColWidth="10" defaultColWidth="8.83203125" defaultRowHeight="16"/>
  <cols>
    <col min="1" max="1" width="3.1640625" customWidth="1"/>
    <col min="2" max="2" width="12.83203125" style="6" customWidth="1"/>
    <col min="3" max="3" width="3.33203125" style="6" customWidth="1"/>
    <col min="4" max="4" width="12.83203125" style="6" customWidth="1"/>
  </cols>
  <sheetData>
    <row r="1" spans="2:8" ht="51" customHeight="1" thickBot="1">
      <c r="B1" s="91" t="s">
        <v>39</v>
      </c>
      <c r="C1" s="91"/>
      <c r="D1" s="91"/>
      <c r="E1" s="91"/>
      <c r="F1" s="91"/>
      <c r="G1" s="91"/>
      <c r="H1" s="91"/>
    </row>
    <row r="2" spans="2:8" ht="32" customHeight="1" thickTop="1">
      <c r="B2" s="52" t="s">
        <v>1</v>
      </c>
      <c r="C2" s="9"/>
      <c r="D2" s="52" t="s">
        <v>10</v>
      </c>
    </row>
    <row r="3" spans="2:8" ht="32" customHeight="1">
      <c r="B3" s="23" t="s">
        <v>9</v>
      </c>
      <c r="C3" s="7"/>
      <c r="D3" s="13" t="s">
        <v>11</v>
      </c>
    </row>
    <row r="4" spans="2:8" ht="32" customHeight="1">
      <c r="B4" s="3" t="s">
        <v>7</v>
      </c>
      <c r="C4" s="7"/>
      <c r="D4" s="14" t="s">
        <v>12</v>
      </c>
    </row>
    <row r="5" spans="2:8" ht="32" customHeight="1">
      <c r="B5" s="3" t="s">
        <v>5</v>
      </c>
      <c r="C5" s="7"/>
      <c r="D5" s="15" t="s">
        <v>13</v>
      </c>
    </row>
    <row r="6" spans="2:8" ht="32" customHeight="1">
      <c r="B6" s="11" t="s">
        <v>17</v>
      </c>
      <c r="C6" s="7"/>
      <c r="D6" s="10"/>
    </row>
    <row r="7" spans="2:8" ht="32" customHeight="1">
      <c r="B7" s="11" t="s">
        <v>8</v>
      </c>
      <c r="C7" s="7"/>
      <c r="D7" s="1"/>
    </row>
    <row r="8" spans="2:8" ht="32" customHeight="1">
      <c r="B8" s="1"/>
      <c r="C8" s="7"/>
      <c r="D8" s="1"/>
    </row>
    <row r="9" spans="2:8" ht="32" customHeight="1">
      <c r="B9" s="1"/>
      <c r="C9" s="7"/>
      <c r="D9" s="1"/>
    </row>
    <row r="10" spans="2:8">
      <c r="B10" s="1"/>
      <c r="C10" s="7"/>
      <c r="D10" s="1"/>
    </row>
    <row r="11" spans="2:8">
      <c r="B11" s="1"/>
      <c r="C11" s="7"/>
      <c r="D11" s="1"/>
    </row>
    <row r="12" spans="2:8">
      <c r="B12" s="1"/>
      <c r="C12" s="7"/>
      <c r="D12" s="1"/>
    </row>
    <row r="13" spans="2:8">
      <c r="B13" s="1"/>
      <c r="C13" s="7"/>
      <c r="D13" s="1"/>
    </row>
    <row r="14" spans="2:8">
      <c r="B14" s="1"/>
      <c r="C14" s="7"/>
      <c r="D14" s="1"/>
    </row>
    <row r="15" spans="2:8">
      <c r="B15" s="1"/>
      <c r="C15" s="1"/>
      <c r="D15" s="1"/>
    </row>
    <row r="16" spans="2:8">
      <c r="B16" s="1"/>
      <c r="C16" s="1"/>
      <c r="D16" s="1"/>
    </row>
    <row r="17" spans="2:4">
      <c r="B17" s="16"/>
      <c r="C17" s="16"/>
      <c r="D17" s="16"/>
    </row>
    <row r="18" spans="2:4">
      <c r="B18" s="16"/>
      <c r="C18" s="16"/>
      <c r="D18" s="16"/>
    </row>
    <row r="19" spans="2:4">
      <c r="B19" s="16"/>
      <c r="C19" s="16"/>
      <c r="D19" s="16"/>
    </row>
    <row r="20" spans="2:4">
      <c r="B20" s="16"/>
      <c r="C20" s="16"/>
      <c r="D20" s="16"/>
    </row>
    <row r="21" spans="2:4">
      <c r="B21" s="16"/>
      <c r="C21" s="16"/>
      <c r="D21" s="16"/>
    </row>
    <row r="22" spans="2:4">
      <c r="B22" s="16"/>
      <c r="C22" s="16"/>
      <c r="D22" s="16"/>
    </row>
    <row r="23" spans="2:4">
      <c r="B23" s="16"/>
      <c r="C23" s="16"/>
      <c r="D23" s="16"/>
    </row>
    <row r="24" spans="2:4">
      <c r="B24" s="16"/>
      <c r="C24" s="16"/>
      <c r="D24" s="16"/>
    </row>
    <row r="25" spans="2:4">
      <c r="B25" s="1"/>
      <c r="C25" s="1"/>
      <c r="D25" s="1"/>
    </row>
    <row r="26" spans="2:4">
      <c r="B26" s="16"/>
      <c r="C26" s="16"/>
      <c r="D26" s="16"/>
    </row>
    <row r="27" spans="2:4">
      <c r="B27" s="16"/>
      <c r="C27" s="16"/>
      <c r="D27" s="16"/>
    </row>
    <row r="28" spans="2:4">
      <c r="B28" s="16"/>
      <c r="C28" s="16"/>
      <c r="D28" s="16"/>
    </row>
    <row r="29" spans="2:4">
      <c r="B29" s="16"/>
      <c r="C29" s="16"/>
      <c r="D29" s="16"/>
    </row>
    <row r="30" spans="2:4">
      <c r="B30" s="16"/>
      <c r="C30" s="16"/>
      <c r="D30" s="16"/>
    </row>
    <row r="31" spans="2:4">
      <c r="B31" s="1"/>
      <c r="C31" s="1"/>
      <c r="D31" s="1"/>
    </row>
    <row r="32" spans="2:4">
      <c r="B32"/>
      <c r="C32"/>
      <c r="D32"/>
    </row>
    <row r="33" spans="2:4">
      <c r="B33" s="1"/>
      <c r="C33" s="1"/>
      <c r="D33" s="1"/>
    </row>
    <row r="34" spans="2:4">
      <c r="B34" s="1"/>
      <c r="C34" s="1"/>
      <c r="D34" s="1"/>
    </row>
    <row r="35" spans="2:4">
      <c r="B35" s="1"/>
      <c r="C35" s="1"/>
      <c r="D35" s="1"/>
    </row>
    <row r="36" spans="2:4">
      <c r="B36" s="1"/>
      <c r="C36" s="1"/>
      <c r="D36" s="1"/>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sheetData>
  <mergeCells count="1">
    <mergeCell ref="B1:H1"/>
  </mergeCells>
  <conditionalFormatting sqref="B3:B7">
    <cfRule type="containsText" dxfId="7" priority="1" operator="containsText" text="Overdue">
      <formula>NOT(ISERROR(SEARCH("Overdue",B3)))</formula>
    </cfRule>
    <cfRule type="containsText" dxfId="6" priority="5" operator="containsText" text="On Hold">
      <formula>NOT(ISERROR(SEARCH("On Hold",B3)))</formula>
    </cfRule>
    <cfRule type="containsText" dxfId="5" priority="6" operator="containsText" text="Complete">
      <formula>NOT(ISERROR(SEARCH("Complete",B3)))</formula>
    </cfRule>
    <cfRule type="containsText" dxfId="4" priority="7" operator="containsText" text="In Progress">
      <formula>NOT(ISERROR(SEARCH("In Progress",B3)))</formula>
    </cfRule>
    <cfRule type="containsText" dxfId="3" priority="8" operator="containsText" text="Not Started">
      <formula>NOT(ISERROR(SEARCH("Not Started",B3)))</formula>
    </cfRule>
  </conditionalFormatting>
  <conditionalFormatting sqref="D3:D6">
    <cfRule type="containsText" dxfId="2" priority="2" operator="containsText" text="Low">
      <formula>NOT(ISERROR(SEARCH("Low",D3)))</formula>
    </cfRule>
    <cfRule type="containsText" dxfId="1" priority="3" operator="containsText" text="Medium">
      <formula>NOT(ISERROR(SEARCH("Medium",D3)))</formula>
    </cfRule>
    <cfRule type="containsText" dxfId="0" priority="4" operator="containsText" text="High">
      <formula>NOT(ISERROR(SEARCH("High",D3)))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54" customWidth="1"/>
    <col min="2" max="2" width="88.33203125" style="54" customWidth="1"/>
    <col min="3" max="16384" width="10.83203125" style="54"/>
  </cols>
  <sheetData>
    <row r="1" spans="2:2" ht="20" customHeight="1"/>
    <row r="2" spans="2:2" ht="108"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Legal Project Mgmt</vt:lpstr>
      <vt:lpstr>BLANK - Legal Project Mgmt</vt:lpstr>
      <vt:lpstr>Dropdown Keys - DO NOT DELETE</vt:lpstr>
      <vt:lpstr>- Disclaimer -</vt:lpstr>
      <vt:lpstr>'BLANK - Legal Project Mgmt'!Print_Area</vt:lpstr>
      <vt:lpstr>'EXAMPLE - Legal Project Mgmt'!Print_Area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2022-12-23T01:25:38Z</cp:lastPrinted>
  <dcterms:created xsi:type="dcterms:W3CDTF">2015-02-24T20:54:23Z</dcterms:created>
  <dcterms:modified xsi:type="dcterms:W3CDTF">2022-12-29T19:29:27Z</dcterms:modified>
</cp:coreProperties>
</file>