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Work in Progress/ROI Templates/"/>
    </mc:Choice>
  </mc:AlternateContent>
  <xr:revisionPtr revIDLastSave="0" documentId="8_{E1BC73CC-F03E-4473-97B7-081719ECD49F}" xr6:coauthVersionLast="37" xr6:coauthVersionMax="37" xr10:uidLastSave="{00000000-0000-0000-0000-000000000000}"/>
  <bookViews>
    <workbookView xWindow="-12" yWindow="-12" windowWidth="19212" windowHeight="8892" tabRatio="500" xr2:uid="{00000000-000D-0000-FFFF-FFFF00000000}"/>
  </bookViews>
  <sheets>
    <sheet name="PLM ROI Calculator" sheetId="1" r:id="rId1"/>
    <sheet name="PLM ROI Calculator - BLANK" sheetId="3" r:id="rId2"/>
    <sheet name="- Disclaimer -" sheetId="2" r:id="rId3"/>
  </sheets>
  <externalReferences>
    <externalReference r:id="rId4"/>
  </externalReferences>
  <definedNames>
    <definedName name="Interval" localSheetId="1">'PLM ROI Calculator - BLANK'!#REF!</definedName>
    <definedName name="Interval">'PLM ROI Calculator'!#REF!</definedName>
    <definedName name="ScheduleStart" localSheetId="1">'PLM ROI Calculator - BLANK'!#REF!</definedName>
    <definedName name="ScheduleStart">'PLM ROI Calculator'!#REF!</definedName>
    <definedName name="Type" localSheetId="1">'[1]Maintenance Work Order'!#REF!</definedName>
    <definedName name="Type">'[1]Maintenance Work Order'!#REF!</definedName>
    <definedName name="_xlnm.Print_Area" localSheetId="0">'PLM ROI Calculator'!$B$1:$F$34</definedName>
    <definedName name="_xlnm.Print_Area" localSheetId="1">'PLM ROI Calculator - BLANK'!$B$1:$F$34</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D28" i="3" l="1"/>
  <c r="E28" i="3" s="1"/>
  <c r="D27" i="3"/>
  <c r="E27" i="3" s="1"/>
  <c r="D26" i="3"/>
  <c r="E26" i="3" s="1"/>
  <c r="D25" i="3"/>
  <c r="E25" i="3" s="1"/>
  <c r="E24" i="3"/>
  <c r="D24" i="3"/>
  <c r="C34" i="3" s="1"/>
  <c r="E21" i="3"/>
  <c r="D21" i="3"/>
  <c r="C21" i="3"/>
  <c r="C29" i="3" s="1"/>
  <c r="D29" i="3" l="1"/>
  <c r="C32" i="3" s="1"/>
  <c r="E29" i="3"/>
  <c r="E24" i="1"/>
  <c r="D24" i="1"/>
  <c r="D28" i="1"/>
  <c r="E28" i="1" s="1"/>
  <c r="D27" i="1"/>
  <c r="E27" i="1" s="1"/>
  <c r="D26" i="1"/>
  <c r="E26" i="1" s="1"/>
  <c r="D25" i="1"/>
  <c r="D21" i="1"/>
  <c r="E21" i="1"/>
  <c r="C21" i="1"/>
  <c r="C29" i="1" s="1"/>
  <c r="C33" i="3" l="1"/>
  <c r="E25" i="1"/>
  <c r="E29" i="1" s="1"/>
  <c r="D29" i="1"/>
  <c r="C32" i="1" s="1"/>
  <c r="C34" i="1" l="1"/>
  <c r="C33" i="1"/>
</calcChain>
</file>

<file path=xl/sharedStrings.xml><?xml version="1.0" encoding="utf-8"?>
<sst xmlns="http://schemas.openxmlformats.org/spreadsheetml/2006/main" count="228" uniqueCount="36">
  <si>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</si>
  <si>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ROI</t>
  </si>
  <si>
    <t>3-Year Total Investment</t>
  </si>
  <si>
    <t>Cost of Capital</t>
  </si>
  <si>
    <t>Years</t>
  </si>
  <si>
    <t>Direct Cost of Goods</t>
  </si>
  <si>
    <t>Current Operating Margin</t>
  </si>
  <si>
    <t>Current New Product Revenues</t>
  </si>
  <si>
    <t>New Product Growth</t>
  </si>
  <si>
    <t>Total Research and Development Cost</t>
  </si>
  <si>
    <t>Product Development Savings</t>
  </si>
  <si>
    <t>Direct Cost of Goods Benefit</t>
  </si>
  <si>
    <t>Scrap Reduction</t>
  </si>
  <si>
    <t>Total Inventory Cost</t>
  </si>
  <si>
    <t>Total Labor Cost</t>
  </si>
  <si>
    <t>ECO Labor Cost/Annum Reduction</t>
  </si>
  <si>
    <t>Year 1</t>
  </si>
  <si>
    <t>Year 2</t>
  </si>
  <si>
    <t>Year 3</t>
  </si>
  <si>
    <t>Percent Total Investment per Year</t>
  </si>
  <si>
    <t>Part Standardization Benefit</t>
  </si>
  <si>
    <t>Rework Savings</t>
  </si>
  <si>
    <t>TTM and Collaboration</t>
  </si>
  <si>
    <t>PDM Savings</t>
  </si>
  <si>
    <t>ECO Reduction Savings</t>
  </si>
  <si>
    <t>Net Cash Flows</t>
  </si>
  <si>
    <t>IRR</t>
  </si>
  <si>
    <t>NPV</t>
  </si>
  <si>
    <t>Organization Total Revenue</t>
  </si>
  <si>
    <t>INPUTS</t>
  </si>
  <si>
    <t>CASH FLOW</t>
  </si>
  <si>
    <t>INVESTMENTS</t>
  </si>
  <si>
    <t>OUTPUTS</t>
  </si>
  <si>
    <t>CLICK HERE TO CREATE IN SMARTSHEET</t>
  </si>
  <si>
    <t>PRODUCT LIFE-CYCLE MANAGEMENT – ROI CALCULATOR</t>
  </si>
  <si>
    <t>BENEFIT ACCRUAL WITHOUT COLLABORATION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</si>
</sst>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409]h:mm\ AM/PM;@"/>
    <numFmt numFmtId="165" formatCode="0.0%"/>
    <numFmt numFmtId="166" formatCode="_(&quot;$&quot;* #,##0_);_(&quot;$&quot;* \(#,##0\);_(&quot;$&quot;* &quot;-&quot;??_);_(@_)"/>
    <numFmt numFmtId="167" formatCode="&quot;$&quot;#,##0.00"/>
  </numFmts>
  <fonts count="15" x14ac:knownFonts="1">
    <font>
      <sz val="12"/>
      <color theme="1"/>
      <name val="Calibri"/>
      <family val="2"/>
      <scheme val="minor"/>
    </font>
    <font>
      <sz val="12"/>
      <color theme="1"/>
      <name val="Calibri"/>
      <family val="2"/>
      <scheme val="minor"/>
    </font>
    <font>
      <sz val="12"/>
      <color theme="1"/>
      <name val="Arial"/>
      <family val="2"/>
    </font>
    <font>
      <b/>
      <sz val="20"/>
      <color theme="0" tint="-0.499984740745262"/>
      <name val="Century Gothic"/>
      <family val="1"/>
    </font>
    <font>
      <sz val="11"/>
      <color theme="1"/>
      <name val="Calibri"/>
      <family val="2"/>
      <scheme val="minor"/>
    </font>
    <font>
      <sz val="12"/>
      <color theme="1"/>
      <name val="Arial"/>
      <family val="2"/>
    </font>
    <font>
      <sz val="10"/>
      <color theme="1"/>
      <name val="Century Gothic"/>
      <family val="1"/>
    </font>
    <font>
      <sz val="12"/>
      <color theme="1"/>
      <name val="Century Gothic"/>
      <family val="1"/>
    </font>
    <font>
      <sz val="12"/>
      <color theme="0"/>
      <name val="Century Gothic"/>
      <family val="1"/>
    </font>
    <font>
      <b/>
      <sz val="10"/>
      <color theme="0"/>
      <name val="Century Gothic"/>
      <family val="1"/>
    </font>
    <font>
      <b/>
      <sz val="10"/>
      <color theme="0"/>
      <name val="Century Gothic"/>
      <family val="2"/>
    </font>
    <font>
      <b/>
      <sz val="10"/>
      <color theme="1"/>
      <name val="Century Gothic"/>
      <family val="2"/>
    </font>
    <font>
      <b/>
      <sz val="11"/>
      <color theme="0"/>
      <name val="Century Gothic"/>
      <family val="1"/>
    </font>
    <font>
      <u/>
      <sz val="12"/>
      <color theme="10"/>
      <name val="Calibri"/>
      <family val="2"/>
      <scheme val="minor"/>
    </font>
    <font>
      <b/>
      <sz val="22"/>
      <color theme="0"/>
      <name val="Century Gothic"/>
      <family val="2"/>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bgColor indexed="64"/>
      </patternFill>
    </fill>
    <fill>
      <patternFill patternType="solid">
        <fgColor rgb="FF40B14B"/>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bgColor indexed="64"/>
      </patternFill>
    </fill>
    <fill>
      <patternFill patternType="solid">
        <fgColor theme="3" tint="-0.499984740745262"/>
        <bgColor indexed="64"/>
      </patternFill>
    </fill>
    <fill>
      <patternFill patternType="solid">
        <fgColor theme="1" tint="0.34998626667073579"/>
        <bgColor indexed="64"/>
      </patternFill>
    </fill>
    <fill>
      <patternFill patternType="solid">
        <fgColor rgb="FFEAEEF3"/>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4" fillId="0" borderId="0"/>
    <xf numFmtId="0" fontId="13" fillId="0" borderId="0" applyNumberFormat="0" applyFill="0" applyBorder="0" applyAlignment="0" applyProtection="0"/>
  </cellStyleXfs>
  <cellXfs count="34">
    <xf numFmtId="0" fontId="0" fillId="0" borderId="0" xfId="0"/>
    <xf numFmtId="0" fontId="2" fillId="0" borderId="0" xfId="0" applyFont="1"/>
    <xf numFmtId="0" fontId="2" fillId="0" borderId="0" xfId="0" applyFont="1" applyAlignment="1">
      <alignment vertical="center"/>
    </xf>
    <xf numFmtId="0" fontId="3" fillId="5" borderId="0" xfId="0" applyFont="1" applyFill="1" applyBorder="1" applyAlignment="1">
      <alignment vertical="center"/>
    </xf>
    <xf numFmtId="0" fontId="4" fillId="0" borderId="0" xfId="2"/>
    <xf numFmtId="0" fontId="5" fillId="0" borderId="2" xfId="2" applyFont="1" applyBorder="1" applyAlignment="1">
      <alignment horizontal="left" vertical="center" wrapText="1" indent="2"/>
    </xf>
    <xf numFmtId="164" fontId="6" fillId="2" borderId="1" xfId="0" applyNumberFormat="1" applyFont="1" applyFill="1" applyBorder="1" applyAlignment="1">
      <alignment horizontal="left" vertical="center" indent="1"/>
    </xf>
    <xf numFmtId="164" fontId="6" fillId="3" borderId="1" xfId="0" applyNumberFormat="1" applyFont="1" applyFill="1" applyBorder="1" applyAlignment="1">
      <alignment horizontal="left" vertical="center" indent="1"/>
    </xf>
    <xf numFmtId="0" fontId="2" fillId="0" borderId="0" xfId="0" applyFont="1" applyFill="1"/>
    <xf numFmtId="0" fontId="7" fillId="0" borderId="0" xfId="0" applyFont="1" applyFill="1"/>
    <xf numFmtId="0" fontId="8" fillId="0" borderId="0" xfId="0" applyFont="1" applyFill="1" applyAlignment="1">
      <alignment horizontal="center" vertical="center"/>
    </xf>
    <xf numFmtId="44" fontId="6" fillId="8" borderId="1" xfId="0" applyNumberFormat="1" applyFont="1" applyFill="1" applyBorder="1" applyAlignment="1">
      <alignment horizontal="right" vertical="center" indent="1"/>
    </xf>
    <xf numFmtId="0" fontId="9" fillId="4" borderId="1" xfId="0" applyFont="1" applyFill="1" applyBorder="1" applyAlignment="1">
      <alignment horizontal="left" vertical="center"/>
    </xf>
    <xf numFmtId="9" fontId="6" fillId="8" borderId="1" xfId="1" applyFont="1" applyFill="1" applyBorder="1" applyAlignment="1">
      <alignment horizontal="right" vertical="center" indent="1"/>
    </xf>
    <xf numFmtId="165" fontId="6" fillId="8" borderId="1" xfId="1" applyNumberFormat="1" applyFont="1" applyFill="1" applyBorder="1" applyAlignment="1">
      <alignment horizontal="right" vertical="center" indent="1"/>
    </xf>
    <xf numFmtId="164" fontId="10" fillId="7" borderId="1" xfId="0" applyNumberFormat="1" applyFont="1" applyFill="1" applyBorder="1" applyAlignment="1">
      <alignment horizontal="left" vertical="center" indent="1"/>
    </xf>
    <xf numFmtId="166" fontId="10" fillId="7" borderId="1" xfId="0" applyNumberFormat="1" applyFont="1" applyFill="1" applyBorder="1" applyAlignment="1">
      <alignment horizontal="right" vertical="center" indent="1"/>
    </xf>
    <xf numFmtId="164" fontId="11" fillId="2" borderId="1" xfId="0" applyNumberFormat="1" applyFont="1" applyFill="1" applyBorder="1" applyAlignment="1">
      <alignment horizontal="left" vertical="center" indent="1"/>
    </xf>
    <xf numFmtId="164" fontId="11" fillId="3" borderId="1" xfId="0" applyNumberFormat="1" applyFont="1" applyFill="1" applyBorder="1" applyAlignment="1">
      <alignment horizontal="left" vertical="center" indent="1"/>
    </xf>
    <xf numFmtId="44" fontId="10" fillId="7" borderId="1" xfId="0" applyNumberFormat="1" applyFont="1" applyFill="1" applyBorder="1" applyAlignment="1">
      <alignment horizontal="right" vertical="center" indent="1"/>
    </xf>
    <xf numFmtId="165" fontId="10" fillId="7" borderId="1" xfId="0" applyNumberFormat="1" applyFont="1" applyFill="1" applyBorder="1" applyAlignment="1">
      <alignment horizontal="right" vertical="center" indent="1"/>
    </xf>
    <xf numFmtId="9" fontId="10" fillId="7" borderId="1" xfId="1" applyFont="1" applyFill="1" applyBorder="1" applyAlignment="1">
      <alignment horizontal="right" vertical="center" indent="1"/>
    </xf>
    <xf numFmtId="0" fontId="12" fillId="10" borderId="1" xfId="0" applyFont="1" applyFill="1" applyBorder="1" applyAlignment="1">
      <alignment horizontal="left" vertical="center" indent="1"/>
    </xf>
    <xf numFmtId="0" fontId="9" fillId="10" borderId="1" xfId="0" applyFont="1" applyFill="1" applyBorder="1" applyAlignment="1">
      <alignment horizontal="left" vertical="center"/>
    </xf>
    <xf numFmtId="0" fontId="9" fillId="10" borderId="1" xfId="0" applyFont="1" applyFill="1" applyBorder="1" applyAlignment="1">
      <alignment horizontal="left" vertical="center" indent="1"/>
    </xf>
    <xf numFmtId="0" fontId="9" fillId="10" borderId="1" xfId="0" applyFont="1" applyFill="1" applyBorder="1" applyAlignment="1">
      <alignment horizontal="center" vertical="center"/>
    </xf>
    <xf numFmtId="0" fontId="9" fillId="11" borderId="1" xfId="0" applyFont="1" applyFill="1" applyBorder="1" applyAlignment="1">
      <alignment horizontal="left" vertical="center"/>
    </xf>
    <xf numFmtId="44" fontId="10" fillId="9" borderId="1" xfId="0" applyNumberFormat="1" applyFont="1" applyFill="1" applyBorder="1" applyAlignment="1">
      <alignment horizontal="right" vertical="center" indent="1"/>
    </xf>
    <xf numFmtId="167" fontId="6" fillId="8" borderId="1" xfId="1" applyNumberFormat="1" applyFont="1" applyFill="1" applyBorder="1" applyAlignment="1">
      <alignment horizontal="right" vertical="center" indent="1"/>
    </xf>
    <xf numFmtId="44" fontId="6" fillId="12" borderId="1" xfId="0" applyNumberFormat="1" applyFont="1" applyFill="1" applyBorder="1" applyAlignment="1">
      <alignment horizontal="right" vertical="center" indent="1"/>
    </xf>
    <xf numFmtId="1" fontId="6" fillId="12" borderId="1" xfId="0" applyNumberFormat="1" applyFont="1" applyFill="1" applyBorder="1" applyAlignment="1">
      <alignment horizontal="right" vertical="center" indent="1"/>
    </xf>
    <xf numFmtId="9" fontId="6" fillId="12" borderId="1" xfId="1" applyFont="1" applyFill="1" applyBorder="1" applyAlignment="1">
      <alignment horizontal="right" vertical="center" indent="1"/>
    </xf>
    <xf numFmtId="165" fontId="6" fillId="12" borderId="1" xfId="1" applyNumberFormat="1" applyFont="1" applyFill="1" applyBorder="1" applyAlignment="1">
      <alignment horizontal="right" vertical="center" indent="1"/>
    </xf>
    <xf numFmtId="0" fontId="14" fillId="6" borderId="0" xfId="3" applyFont="1" applyFill="1" applyAlignment="1">
      <alignment horizontal="center" vertical="center"/>
    </xf>
  </cellXfs>
  <cellStyles count="4">
    <cellStyle name="Normal 2" xfId="2" xr:uid="{00000000-0005-0000-0000-000001000000}"/>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r>
              <a:rPr lang="en-US"/>
              <a:t>NPV of Cumulative Cash Flow</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manualLayout>
          <c:layoutTarget val="inner"/>
          <c:xMode val="edge"/>
          <c:yMode val="edge"/>
          <c:x val="0.14593403610911063"/>
          <c:y val="0.19797052452076322"/>
          <c:w val="0.82658189734586907"/>
          <c:h val="0.66243983205024615"/>
        </c:manualLayout>
      </c:layout>
      <c:areaChart>
        <c:grouping val="standard"/>
        <c:varyColors val="0"/>
        <c:ser>
          <c:idx val="0"/>
          <c:order val="0"/>
          <c:spPr>
            <a:gradFill>
              <a:gsLst>
                <a:gs pos="0">
                  <a:schemeClr val="tx2">
                    <a:lumMod val="40000"/>
                    <a:lumOff val="60000"/>
                    <a:alpha val="70000"/>
                  </a:schemeClr>
                </a:gs>
                <a:gs pos="100000">
                  <a:schemeClr val="tx2">
                    <a:lumMod val="60000"/>
                    <a:lumOff val="40000"/>
                    <a:alpha val="70000"/>
                  </a:schemeClr>
                </a:gs>
              </a:gsLst>
              <a:lin ang="0" scaled="0"/>
            </a:gradFill>
            <a:ln>
              <a:noFill/>
            </a:ln>
            <a:effectLst>
              <a:innerShdw dist="12700" dir="16200000">
                <a:schemeClr val="lt1"/>
              </a:innerShdw>
            </a:effectLst>
          </c:spPr>
          <c:val>
            <c:numRef>
              <c:f>'PLM ROI Calculator'!$C$29:$E$29</c:f>
              <c:numCache>
                <c:formatCode>_("$"* #,##0.00_);_("$"* \(#,##0.00\);_("$"* "-"??_);_(@_)</c:formatCode>
                <c:ptCount val="3"/>
                <c:pt idx="0">
                  <c:v>-4000000</c:v>
                </c:pt>
                <c:pt idx="1">
                  <c:v>244600000</c:v>
                </c:pt>
                <c:pt idx="2">
                  <c:v>238520000</c:v>
                </c:pt>
              </c:numCache>
            </c:numRef>
          </c:val>
          <c:extLst>
            <c:ext xmlns:c16="http://schemas.microsoft.com/office/drawing/2014/chart" uri="{C3380CC4-5D6E-409C-BE32-E72D297353CC}">
              <c16:uniqueId val="{00000000-E201-480A-9E66-2CBB15845D7B}"/>
            </c:ext>
          </c:extLst>
        </c:ser>
        <c:dLbls>
          <c:showLegendKey val="0"/>
          <c:showVal val="0"/>
          <c:showCatName val="0"/>
          <c:showSerName val="0"/>
          <c:showPercent val="0"/>
          <c:showBubbleSize val="0"/>
        </c:dLbls>
        <c:axId val="79112832"/>
        <c:axId val="79115008"/>
      </c:areaChart>
      <c:catAx>
        <c:axId val="79112832"/>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75000"/>
                        <a:lumOff val="25000"/>
                      </a:schemeClr>
                    </a:solidFill>
                    <a:latin typeface="Century Gothic" panose="020B0502020202020204" pitchFamily="34" charset="0"/>
                    <a:ea typeface="+mn-ea"/>
                    <a:cs typeface="+mn-cs"/>
                  </a:defRPr>
                </a:pPr>
                <a:r>
                  <a:rPr lang="en-US"/>
                  <a:t>Year</a:t>
                </a:r>
              </a:p>
            </c:rich>
          </c:tx>
          <c:layout>
            <c:manualLayout>
              <c:xMode val="edge"/>
              <c:yMode val="edge"/>
              <c:x val="0.51715833244950282"/>
              <c:y val="0.9174637354741928"/>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0" spcFirstLastPara="1" vertOverflow="ellipsis" wrap="square" anchor="ctr" anchorCtr="1"/>
          <a:lstStyle/>
          <a:p>
            <a:pPr>
              <a:defRPr sz="9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79115008"/>
        <c:crosses val="autoZero"/>
        <c:auto val="1"/>
        <c:lblAlgn val="ctr"/>
        <c:lblOffset val="100"/>
        <c:noMultiLvlLbl val="0"/>
      </c:catAx>
      <c:valAx>
        <c:axId val="79115008"/>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_(&quot;$&quot;* #,##0.00_);_(&quot;$&quot;* \(#,##0.00\);_(&quot;$&quot;* &quot;-&quot;??_);_(@_)" sourceLinked="1"/>
        <c:majorTickMark val="out"/>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crossAx val="79112832"/>
        <c:crosses val="autoZero"/>
        <c:crossBetween val="midCat"/>
      </c:valAx>
      <c:spPr>
        <a:noFill/>
        <a:ln>
          <a:noFill/>
        </a:ln>
        <a:effectLst/>
      </c:spPr>
    </c:plotArea>
    <c:plotVisOnly val="1"/>
    <c:dispBlanksAs val="zero"/>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alignWithMargins="0"/>
    <c:pageMargins b="1" l="0.75" r="0.75" t="1" header="0.5" footer="0.5"/>
    <c:pageSetup orientation="landscape" horizontalDpi="360" verticalDpi="36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r>
              <a:rPr lang="en-US"/>
              <a:t>NPV of Cumulative Cash Flow</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manualLayout>
          <c:layoutTarget val="inner"/>
          <c:xMode val="edge"/>
          <c:yMode val="edge"/>
          <c:x val="0.14593403610911063"/>
          <c:y val="0.19797052452076322"/>
          <c:w val="0.82658189734586907"/>
          <c:h val="0.66243983205024615"/>
        </c:manualLayout>
      </c:layout>
      <c:areaChart>
        <c:grouping val="standard"/>
        <c:varyColors val="0"/>
        <c:ser>
          <c:idx val="0"/>
          <c:order val="0"/>
          <c:spPr>
            <a:gradFill>
              <a:gsLst>
                <a:gs pos="0">
                  <a:schemeClr val="tx2">
                    <a:lumMod val="40000"/>
                    <a:lumOff val="60000"/>
                    <a:alpha val="70000"/>
                  </a:schemeClr>
                </a:gs>
                <a:gs pos="100000">
                  <a:schemeClr val="tx2">
                    <a:lumMod val="60000"/>
                    <a:lumOff val="40000"/>
                    <a:alpha val="70000"/>
                  </a:schemeClr>
                </a:gs>
              </a:gsLst>
              <a:lin ang="0" scaled="0"/>
            </a:gradFill>
            <a:ln>
              <a:noFill/>
            </a:ln>
            <a:effectLst>
              <a:innerShdw dist="12700" dir="16200000">
                <a:schemeClr val="lt1"/>
              </a:innerShdw>
            </a:effectLst>
          </c:spPr>
          <c:val>
            <c:numRef>
              <c:f>'PLM ROI Calculator - BLANK'!$C$29:$E$29</c:f>
              <c:numCache>
                <c:formatCode>_("$"* #,##0.00_);_("$"* \(#,##0.00\);_("$"* "-"??_);_(@_)</c:formatCode>
                <c:ptCount val="3"/>
                <c:pt idx="0">
                  <c:v>0</c:v>
                </c:pt>
                <c:pt idx="1">
                  <c:v>0</c:v>
                </c:pt>
                <c:pt idx="2">
                  <c:v>0</c:v>
                </c:pt>
              </c:numCache>
            </c:numRef>
          </c:val>
          <c:extLst>
            <c:ext xmlns:c16="http://schemas.microsoft.com/office/drawing/2014/chart" uri="{C3380CC4-5D6E-409C-BE32-E72D297353CC}">
              <c16:uniqueId val="{00000000-5A1D-6E44-84B0-4A5012E5F1DC}"/>
            </c:ext>
          </c:extLst>
        </c:ser>
        <c:dLbls>
          <c:showLegendKey val="0"/>
          <c:showVal val="0"/>
          <c:showCatName val="0"/>
          <c:showSerName val="0"/>
          <c:showPercent val="0"/>
          <c:showBubbleSize val="0"/>
        </c:dLbls>
        <c:axId val="79320576"/>
        <c:axId val="79322496"/>
      </c:areaChart>
      <c:catAx>
        <c:axId val="79320576"/>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75000"/>
                        <a:lumOff val="25000"/>
                      </a:schemeClr>
                    </a:solidFill>
                    <a:latin typeface="Century Gothic" panose="020B0502020202020204" pitchFamily="34" charset="0"/>
                    <a:ea typeface="+mn-ea"/>
                    <a:cs typeface="+mn-cs"/>
                  </a:defRPr>
                </a:pPr>
                <a:r>
                  <a:rPr lang="en-US"/>
                  <a:t>Year</a:t>
                </a:r>
              </a:p>
            </c:rich>
          </c:tx>
          <c:layout>
            <c:manualLayout>
              <c:xMode val="edge"/>
              <c:yMode val="edge"/>
              <c:x val="0.51715833244950282"/>
              <c:y val="0.9174637354741928"/>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0" spcFirstLastPara="1" vertOverflow="ellipsis" wrap="square" anchor="ctr" anchorCtr="1"/>
          <a:lstStyle/>
          <a:p>
            <a:pPr>
              <a:defRPr sz="9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79322496"/>
        <c:crosses val="autoZero"/>
        <c:auto val="1"/>
        <c:lblAlgn val="ctr"/>
        <c:lblOffset val="100"/>
        <c:noMultiLvlLbl val="0"/>
      </c:catAx>
      <c:valAx>
        <c:axId val="79322496"/>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_(&quot;$&quot;* #,##0.00_);_(&quot;$&quot;* \(#,##0.00\);_(&quot;$&quot;* &quot;-&quot;??_);_(@_)" sourceLinked="1"/>
        <c:majorTickMark val="out"/>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crossAx val="79320576"/>
        <c:crosses val="autoZero"/>
        <c:crossBetween val="midCat"/>
      </c:valAx>
      <c:spPr>
        <a:noFill/>
        <a:ln>
          <a:noFill/>
        </a:ln>
        <a:effectLst/>
      </c:spPr>
    </c:plotArea>
    <c:plotVisOnly val="1"/>
    <c:dispBlanksAs val="zero"/>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alignWithMargins="0"/>
    <c:pageMargins b="1" l="0.75" r="0.75" t="1" header="0.5" footer="0.5"/>
    <c:pageSetup orientation="landscape" horizontalDpi="360" verticalDpi="36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9">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65000"/>
        <a:lumOff val="35000"/>
      </a:schemeClr>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effectLst>
        <a:innerShdw dist="12700" dir="16200000">
          <a:schemeClr val="lt1"/>
        </a:innerShdw>
      </a:effectLst>
    </cs:spPr>
  </cs:dataPoint>
  <cs:dataPoint3D>
    <cs:lnRef idx="0"/>
    <cs:fillRef idx="0">
      <cs:styleClr val="auto"/>
    </cs:fillRef>
    <cs:effectRef idx="0"/>
    <cs:fontRef idx="minor">
      <a:schemeClr val="dk1"/>
    </cs:fontRef>
    <cs:spPr>
      <a:solidFill>
        <a:schemeClr val="phClr">
          <a:alpha val="85000"/>
        </a:schemeClr>
      </a:solidFill>
      <a:effectLst>
        <a:innerShdw dist="12700" dir="16200000">
          <a:schemeClr val="lt1"/>
        </a:inn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79">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65000"/>
        <a:lumOff val="35000"/>
      </a:schemeClr>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effectLst>
        <a:innerShdw dist="12700" dir="16200000">
          <a:schemeClr val="lt1"/>
        </a:innerShdw>
      </a:effectLst>
    </cs:spPr>
  </cs:dataPoint>
  <cs:dataPoint3D>
    <cs:lnRef idx="0"/>
    <cs:fillRef idx="0">
      <cs:styleClr val="auto"/>
    </cs:fillRef>
    <cs:effectRef idx="0"/>
    <cs:fontRef idx="minor">
      <a:schemeClr val="dk1"/>
    </cs:fontRef>
    <cs:spPr>
      <a:solidFill>
        <a:schemeClr val="phClr">
          <a:alpha val="85000"/>
        </a:schemeClr>
      </a:solidFill>
      <a:effectLst>
        <a:innerShdw dist="12700" dir="16200000">
          <a:schemeClr val="lt1"/>
        </a:inn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goo.gl/KTypAu"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172157</xdr:colOff>
      <xdr:row>1</xdr:row>
      <xdr:rowOff>39512</xdr:rowOff>
    </xdr:from>
    <xdr:to>
      <xdr:col>5</xdr:col>
      <xdr:colOff>4483100</xdr:colOff>
      <xdr:row>17</xdr:row>
      <xdr:rowOff>0</xdr:rowOff>
    </xdr:to>
    <xdr:graphicFrame macro="">
      <xdr:nvGraphicFramePr>
        <xdr:cNvPr id="3" name="Chart 1">
          <a:extLst>
            <a:ext uri="{FF2B5EF4-FFF2-40B4-BE49-F238E27FC236}">
              <a16:creationId xmlns:a16="http://schemas.microsoft.com/office/drawing/2014/main" id="{BC626C89-C772-44CF-940D-8BDDC0BB0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533400</xdr:colOff>
      <xdr:row>0</xdr:row>
      <xdr:rowOff>0</xdr:rowOff>
    </xdr:from>
    <xdr:to>
      <xdr:col>6</xdr:col>
      <xdr:colOff>98778</xdr:colOff>
      <xdr:row>1</xdr:row>
      <xdr:rowOff>35278</xdr:rowOff>
    </xdr:to>
    <xdr:pic>
      <xdr:nvPicPr>
        <xdr:cNvPr id="5" name="Picture 4">
          <a:hlinkClick xmlns:r="http://schemas.openxmlformats.org/officeDocument/2006/relationships" r:id="rId2"/>
          <a:extLst>
            <a:ext uri="{FF2B5EF4-FFF2-40B4-BE49-F238E27FC236}">
              <a16:creationId xmlns:a16="http://schemas.microsoft.com/office/drawing/2014/main" id="{51C0D856-2A07-4B49-9C15-B3785FD581DF}"/>
            </a:ext>
          </a:extLst>
        </xdr:cNvPr>
        <xdr:cNvPicPr>
          <a:picLocks noChangeAspect="1"/>
        </xdr:cNvPicPr>
      </xdr:nvPicPr>
      <xdr:blipFill>
        <a:blip xmlns:r="http://schemas.openxmlformats.org/officeDocument/2006/relationships" r:embed="rId3"/>
        <a:stretch>
          <a:fillRect/>
        </a:stretch>
      </xdr:blipFill>
      <xdr:spPr>
        <a:xfrm>
          <a:off x="8585200" y="0"/>
          <a:ext cx="2930878" cy="5686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172157</xdr:colOff>
      <xdr:row>1</xdr:row>
      <xdr:rowOff>39512</xdr:rowOff>
    </xdr:from>
    <xdr:to>
      <xdr:col>5</xdr:col>
      <xdr:colOff>4483100</xdr:colOff>
      <xdr:row>17</xdr:row>
      <xdr:rowOff>0</xdr:rowOff>
    </xdr:to>
    <xdr:graphicFrame macro="">
      <xdr:nvGraphicFramePr>
        <xdr:cNvPr id="2" name="Chart 1">
          <a:extLst>
            <a:ext uri="{FF2B5EF4-FFF2-40B4-BE49-F238E27FC236}">
              <a16:creationId xmlns:a16="http://schemas.microsoft.com/office/drawing/2014/main" id="{D57CFC3A-94D1-5D4C-9E66-936881491E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KTypA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F47"/>
  <sheetViews>
    <sheetView showGridLines="0" tabSelected="1" zoomScaleNormal="100" workbookViewId="0">
      <pane ySplit="1" topLeftCell="A2" activePane="bottomLeft" state="frozen"/>
      <selection pane="bottomLeft" activeCell="B36" sqref="B36:F36"/>
    </sheetView>
  </sheetViews>
  <sheetFormatPr defaultColWidth="10.796875" defaultRowHeight="15" x14ac:dyDescent="0.25"/>
  <cols>
    <col min="1" max="1" width="3.296875" style="1" customWidth="1"/>
    <col min="2" max="2" width="42.796875" style="1" customWidth="1"/>
    <col min="3" max="5" width="19.796875" style="1" customWidth="1"/>
    <col min="6" max="6" width="44.19921875" style="1" customWidth="1"/>
    <col min="7" max="7" width="3.296875" style="1" customWidth="1"/>
    <col min="8" max="16384" width="10.796875" style="1"/>
  </cols>
  <sheetData>
    <row r="1" spans="1:3" customFormat="1" ht="42" customHeight="1" x14ac:dyDescent="0.3">
      <c r="A1" s="1"/>
      <c r="B1" s="3" t="s">
        <v>34</v>
      </c>
      <c r="C1" s="3"/>
    </row>
    <row r="2" spans="1:3" s="2" customFormat="1" ht="19.95" customHeight="1" x14ac:dyDescent="0.3">
      <c r="B2" s="22" t="s">
        <v>29</v>
      </c>
      <c r="C2" s="23"/>
    </row>
    <row r="3" spans="1:3" ht="19.95" customHeight="1" x14ac:dyDescent="0.25">
      <c r="B3" s="6" t="s">
        <v>28</v>
      </c>
      <c r="C3" s="11">
        <v>800000000</v>
      </c>
    </row>
    <row r="4" spans="1:3" ht="19.95" customHeight="1" x14ac:dyDescent="0.25">
      <c r="B4" s="7" t="s">
        <v>2</v>
      </c>
      <c r="C4" s="29">
        <v>20000000</v>
      </c>
    </row>
    <row r="5" spans="1:3" ht="19.95" customHeight="1" x14ac:dyDescent="0.25">
      <c r="B5" s="6" t="s">
        <v>3</v>
      </c>
      <c r="C5" s="14">
        <v>0.04</v>
      </c>
    </row>
    <row r="6" spans="1:3" ht="19.95" customHeight="1" x14ac:dyDescent="0.25">
      <c r="B6" s="7" t="s">
        <v>4</v>
      </c>
      <c r="C6" s="30">
        <v>3</v>
      </c>
    </row>
    <row r="7" spans="1:3" ht="19.95" customHeight="1" x14ac:dyDescent="0.25">
      <c r="B7" s="6" t="s">
        <v>5</v>
      </c>
      <c r="C7" s="11">
        <v>30000000</v>
      </c>
    </row>
    <row r="8" spans="1:3" ht="19.95" customHeight="1" x14ac:dyDescent="0.25">
      <c r="B8" s="7" t="s">
        <v>11</v>
      </c>
      <c r="C8" s="31">
        <v>0.3</v>
      </c>
    </row>
    <row r="9" spans="1:3" ht="19.95" customHeight="1" x14ac:dyDescent="0.25">
      <c r="B9" s="6" t="s">
        <v>6</v>
      </c>
      <c r="C9" s="13">
        <v>0.2</v>
      </c>
    </row>
    <row r="10" spans="1:3" ht="19.95" customHeight="1" x14ac:dyDescent="0.25">
      <c r="B10" s="7" t="s">
        <v>7</v>
      </c>
      <c r="C10" s="29">
        <v>40000000</v>
      </c>
    </row>
    <row r="11" spans="1:3" ht="19.95" customHeight="1" x14ac:dyDescent="0.25">
      <c r="B11" s="6" t="s">
        <v>8</v>
      </c>
      <c r="C11" s="14">
        <v>0.2</v>
      </c>
    </row>
    <row r="12" spans="1:3" ht="19.95" customHeight="1" x14ac:dyDescent="0.25">
      <c r="B12" s="7" t="s">
        <v>9</v>
      </c>
      <c r="C12" s="29">
        <v>300000000</v>
      </c>
    </row>
    <row r="13" spans="1:3" ht="19.95" customHeight="1" x14ac:dyDescent="0.25">
      <c r="B13" s="6" t="s">
        <v>10</v>
      </c>
      <c r="C13" s="13">
        <v>0.1</v>
      </c>
    </row>
    <row r="14" spans="1:3" ht="19.95" customHeight="1" x14ac:dyDescent="0.25">
      <c r="B14" s="7" t="s">
        <v>12</v>
      </c>
      <c r="C14" s="32">
        <v>0.1</v>
      </c>
    </row>
    <row r="15" spans="1:3" ht="19.95" customHeight="1" x14ac:dyDescent="0.25">
      <c r="B15" s="6" t="s">
        <v>13</v>
      </c>
      <c r="C15" s="28">
        <v>500000000</v>
      </c>
    </row>
    <row r="16" spans="1:3" ht="19.95" customHeight="1" x14ac:dyDescent="0.25">
      <c r="B16" s="7" t="s">
        <v>14</v>
      </c>
      <c r="C16" s="29">
        <v>300000000</v>
      </c>
    </row>
    <row r="17" spans="2:6" ht="19.95" customHeight="1" x14ac:dyDescent="0.25">
      <c r="B17" s="6" t="s">
        <v>15</v>
      </c>
      <c r="C17" s="13">
        <v>0.5</v>
      </c>
    </row>
    <row r="18" spans="2:6" s="8" customFormat="1" ht="10.95" customHeight="1" x14ac:dyDescent="0.25">
      <c r="B18" s="9"/>
      <c r="C18" s="9"/>
      <c r="D18" s="9"/>
      <c r="E18" s="10"/>
      <c r="F18" s="9"/>
    </row>
    <row r="19" spans="2:6" s="8" customFormat="1" ht="19.95" customHeight="1" x14ac:dyDescent="0.25">
      <c r="B19" s="24" t="s">
        <v>30</v>
      </c>
      <c r="C19" s="25" t="s">
        <v>16</v>
      </c>
      <c r="D19" s="25" t="s">
        <v>17</v>
      </c>
      <c r="E19" s="25" t="s">
        <v>18</v>
      </c>
      <c r="F19" s="9"/>
    </row>
    <row r="20" spans="2:6" s="8" customFormat="1" ht="19.95" customHeight="1" x14ac:dyDescent="0.25">
      <c r="B20" s="6" t="s">
        <v>19</v>
      </c>
      <c r="C20" s="13">
        <v>0.2</v>
      </c>
      <c r="D20" s="13">
        <v>0.2</v>
      </c>
      <c r="E20" s="13">
        <v>0.6</v>
      </c>
      <c r="F20" s="9"/>
    </row>
    <row r="21" spans="2:6" s="8" customFormat="1" ht="19.95" customHeight="1" x14ac:dyDescent="0.25">
      <c r="B21" s="15" t="s">
        <v>31</v>
      </c>
      <c r="C21" s="16">
        <f>-C20*$C$4</f>
        <v>-4000000</v>
      </c>
      <c r="D21" s="16">
        <f t="shared" ref="D21:E21" si="0">-D20*$C$4</f>
        <v>-4000000</v>
      </c>
      <c r="E21" s="16">
        <f t="shared" si="0"/>
        <v>-12000000</v>
      </c>
      <c r="F21" s="9"/>
    </row>
    <row r="22" spans="2:6" s="9" customFormat="1" ht="10.95" customHeight="1" x14ac:dyDescent="0.25"/>
    <row r="23" spans="2:6" s="8" customFormat="1" ht="19.95" customHeight="1" x14ac:dyDescent="0.25">
      <c r="B23" s="24" t="s">
        <v>35</v>
      </c>
      <c r="C23" s="25" t="s">
        <v>16</v>
      </c>
      <c r="D23" s="25" t="s">
        <v>17</v>
      </c>
      <c r="E23" s="25" t="s">
        <v>18</v>
      </c>
      <c r="F23" s="9"/>
    </row>
    <row r="24" spans="2:6" s="8" customFormat="1" ht="19.95" customHeight="1" x14ac:dyDescent="0.25">
      <c r="B24" s="17" t="s">
        <v>20</v>
      </c>
      <c r="C24" s="26"/>
      <c r="D24" s="19">
        <f>$C$7*$C$8</f>
        <v>9000000</v>
      </c>
      <c r="E24" s="19">
        <f>$C$7*$C$8</f>
        <v>9000000</v>
      </c>
      <c r="F24" s="9"/>
    </row>
    <row r="25" spans="2:6" s="8" customFormat="1" ht="19.95" customHeight="1" x14ac:dyDescent="0.25">
      <c r="B25" s="18" t="s">
        <v>22</v>
      </c>
      <c r="C25" s="12"/>
      <c r="D25" s="27">
        <f>C10*(1+C11)*C9</f>
        <v>9600000</v>
      </c>
      <c r="E25" s="27">
        <f>D25*(1+C11)</f>
        <v>11520000</v>
      </c>
      <c r="F25" s="9"/>
    </row>
    <row r="26" spans="2:6" s="8" customFormat="1" ht="19.95" customHeight="1" x14ac:dyDescent="0.25">
      <c r="B26" s="17" t="s">
        <v>23</v>
      </c>
      <c r="C26" s="26"/>
      <c r="D26" s="19">
        <f>C12*C13</f>
        <v>30000000</v>
      </c>
      <c r="E26" s="19">
        <f>D26</f>
        <v>30000000</v>
      </c>
      <c r="F26" s="9"/>
    </row>
    <row r="27" spans="2:6" s="8" customFormat="1" ht="19.95" customHeight="1" x14ac:dyDescent="0.25">
      <c r="B27" s="18" t="s">
        <v>24</v>
      </c>
      <c r="C27" s="12"/>
      <c r="D27" s="27">
        <f>$C$16*$C$17</f>
        <v>150000000</v>
      </c>
      <c r="E27" s="27">
        <f>D27</f>
        <v>150000000</v>
      </c>
      <c r="F27" s="9"/>
    </row>
    <row r="28" spans="2:6" s="8" customFormat="1" ht="19.95" customHeight="1" x14ac:dyDescent="0.25">
      <c r="B28" s="17" t="s">
        <v>21</v>
      </c>
      <c r="C28" s="26"/>
      <c r="D28" s="19">
        <f>C15*C14</f>
        <v>50000000</v>
      </c>
      <c r="E28" s="19">
        <f>D28</f>
        <v>50000000</v>
      </c>
      <c r="F28" s="9"/>
    </row>
    <row r="29" spans="2:6" s="8" customFormat="1" ht="19.95" customHeight="1" x14ac:dyDescent="0.25">
      <c r="B29" s="18" t="s">
        <v>25</v>
      </c>
      <c r="C29" s="27">
        <f>SUM(C21:C28)</f>
        <v>-4000000</v>
      </c>
      <c r="D29" s="27">
        <f>SUM(D21:D28)</f>
        <v>244600000</v>
      </c>
      <c r="E29" s="27">
        <f>SUM(E21:E28)</f>
        <v>238520000</v>
      </c>
      <c r="F29" s="9"/>
    </row>
    <row r="30" spans="2:6" s="8" customFormat="1" ht="10.95" customHeight="1" x14ac:dyDescent="0.25">
      <c r="B30" s="9"/>
      <c r="C30" s="9"/>
      <c r="D30" s="9"/>
      <c r="E30" s="10"/>
      <c r="F30" s="9"/>
    </row>
    <row r="31" spans="2:6" s="8" customFormat="1" ht="19.95" customHeight="1" x14ac:dyDescent="0.25">
      <c r="B31" s="22" t="s">
        <v>32</v>
      </c>
      <c r="C31" s="23"/>
      <c r="D31" s="9"/>
      <c r="E31" s="10"/>
      <c r="F31" s="9"/>
    </row>
    <row r="32" spans="2:6" s="8" customFormat="1" ht="19.95" customHeight="1" x14ac:dyDescent="0.25">
      <c r="B32" s="17" t="s">
        <v>26</v>
      </c>
      <c r="C32" s="20">
        <f>IFERROR(IRR(C29:E29),0)</f>
        <v>61.110069763677267</v>
      </c>
      <c r="D32" s="9"/>
      <c r="E32" s="10"/>
      <c r="F32" s="9"/>
    </row>
    <row r="33" spans="2:6" s="8" customFormat="1" ht="19.95" customHeight="1" x14ac:dyDescent="0.25">
      <c r="B33" s="18" t="s">
        <v>27</v>
      </c>
      <c r="C33" s="27">
        <f>C29+NPV(C5,D29,E29)</f>
        <v>451717455.62130177</v>
      </c>
      <c r="D33" s="9"/>
      <c r="E33" s="10"/>
      <c r="F33" s="9"/>
    </row>
    <row r="34" spans="2:6" s="8" customFormat="1" ht="19.95" customHeight="1" x14ac:dyDescent="0.25">
      <c r="B34" s="17" t="s">
        <v>1</v>
      </c>
      <c r="C34" s="21">
        <f>IFERROR((SUM(D24:D28)+SUM(E24:E28))/C4,0)</f>
        <v>24.956</v>
      </c>
      <c r="D34" s="9"/>
      <c r="E34" s="10"/>
      <c r="F34" s="9"/>
    </row>
    <row r="35" spans="2:6" s="8" customFormat="1" ht="18" customHeight="1" x14ac:dyDescent="0.25">
      <c r="B35" s="9"/>
      <c r="C35" s="9"/>
      <c r="D35" s="9"/>
      <c r="E35" s="10"/>
      <c r="F35" s="9"/>
    </row>
    <row r="36" spans="2:6" ht="49.95" customHeight="1" x14ac:dyDescent="0.25">
      <c r="B36" s="33" t="s">
        <v>33</v>
      </c>
      <c r="C36" s="33"/>
      <c r="D36" s="33"/>
      <c r="E36" s="33"/>
      <c r="F36" s="33"/>
    </row>
    <row r="37" spans="2:6" s="8" customFormat="1" ht="18" customHeight="1" x14ac:dyDescent="0.25">
      <c r="B37" s="9"/>
      <c r="C37" s="9"/>
      <c r="D37" s="9"/>
      <c r="E37" s="10"/>
      <c r="F37" s="9"/>
    </row>
    <row r="38" spans="2:6" s="8" customFormat="1" ht="18" customHeight="1" x14ac:dyDescent="0.25">
      <c r="B38" s="9"/>
      <c r="C38" s="9"/>
      <c r="D38" s="9"/>
      <c r="E38" s="10"/>
      <c r="F38" s="9"/>
    </row>
    <row r="39" spans="2:6" s="8" customFormat="1" ht="18" customHeight="1" x14ac:dyDescent="0.25">
      <c r="B39" s="9"/>
      <c r="C39" s="9"/>
      <c r="D39" s="9"/>
      <c r="E39" s="10"/>
      <c r="F39" s="9"/>
    </row>
    <row r="40" spans="2:6" s="8" customFormat="1" ht="18" customHeight="1" x14ac:dyDescent="0.25">
      <c r="B40" s="9"/>
      <c r="C40" s="9"/>
      <c r="D40" s="9"/>
      <c r="E40" s="10"/>
      <c r="F40" s="9"/>
    </row>
    <row r="41" spans="2:6" s="8" customFormat="1" ht="18" customHeight="1" x14ac:dyDescent="0.25">
      <c r="B41" s="9"/>
      <c r="C41" s="9"/>
      <c r="D41" s="9"/>
      <c r="E41" s="10"/>
      <c r="F41" s="9"/>
    </row>
    <row r="42" spans="2:6" s="8" customFormat="1" ht="18" customHeight="1" x14ac:dyDescent="0.25">
      <c r="B42" s="9"/>
      <c r="C42" s="9"/>
      <c r="D42" s="9"/>
      <c r="E42" s="10"/>
      <c r="F42" s="9"/>
    </row>
    <row r="43" spans="2:6" s="8" customFormat="1" ht="18" customHeight="1" x14ac:dyDescent="0.25">
      <c r="B43" s="9"/>
      <c r="C43" s="9"/>
      <c r="D43" s="9"/>
      <c r="E43" s="10"/>
      <c r="F43" s="9"/>
    </row>
    <row r="44" spans="2:6" s="8" customFormat="1" ht="18" customHeight="1" x14ac:dyDescent="0.25">
      <c r="B44" s="9"/>
      <c r="C44" s="9"/>
      <c r="D44" s="9"/>
      <c r="E44" s="10"/>
      <c r="F44" s="9"/>
    </row>
    <row r="45" spans="2:6" s="8" customFormat="1" ht="18" customHeight="1" x14ac:dyDescent="0.25">
      <c r="B45" s="9"/>
      <c r="C45" s="9"/>
      <c r="D45" s="9"/>
      <c r="E45" s="10"/>
      <c r="F45" s="9"/>
    </row>
    <row r="46" spans="2:6" s="8" customFormat="1" ht="18" customHeight="1" x14ac:dyDescent="0.25">
      <c r="B46" s="9"/>
      <c r="C46" s="9"/>
      <c r="D46" s="9"/>
      <c r="E46" s="10"/>
      <c r="F46" s="9"/>
    </row>
    <row r="47" spans="2:6" s="8" customFormat="1" ht="18" customHeight="1" x14ac:dyDescent="0.25">
      <c r="B47" s="9"/>
      <c r="C47" s="9"/>
      <c r="D47" s="9"/>
      <c r="E47" s="10"/>
      <c r="F47" s="9"/>
    </row>
  </sheetData>
  <mergeCells count="1">
    <mergeCell ref="B36:F36"/>
  </mergeCells>
  <hyperlinks>
    <hyperlink ref="B36:F36" r:id="rId1" display="CLICK HERE TO CREATE IN SMARTSHEET" xr:uid="{62BBB483-04AB-4949-B009-E782A37F3401}"/>
  </hyperlinks>
  <pageMargins left="0.3" right="0.3" top="0.3" bottom="0.3" header="0" footer="0"/>
  <pageSetup scale="85" fitToHeight="0" orientation="landscape"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F46"/>
  <sheetViews>
    <sheetView showGridLines="0" zoomScaleNormal="100" workbookViewId="0">
      <pane ySplit="1" topLeftCell="A2" activePane="bottomLeft" state="frozen"/>
      <selection pane="bottomLeft" activeCell="B1" sqref="B1"/>
    </sheetView>
  </sheetViews>
  <sheetFormatPr defaultColWidth="10.796875" defaultRowHeight="15" x14ac:dyDescent="0.25"/>
  <cols>
    <col min="1" max="1" width="3.296875" style="1" customWidth="1"/>
    <col min="2" max="2" width="42.796875" style="1" customWidth="1"/>
    <col min="3" max="5" width="19.796875" style="1" customWidth="1"/>
    <col min="6" max="6" width="44.19921875" style="1" customWidth="1"/>
    <col min="7" max="7" width="3.296875" style="1" customWidth="1"/>
    <col min="8" max="16384" width="10.796875" style="1"/>
  </cols>
  <sheetData>
    <row r="1" spans="1:3" customFormat="1" ht="42" customHeight="1" x14ac:dyDescent="0.3">
      <c r="A1" s="1"/>
      <c r="B1" s="3" t="s">
        <v>34</v>
      </c>
      <c r="C1" s="3"/>
    </row>
    <row r="2" spans="1:3" s="2" customFormat="1" ht="19.95" customHeight="1" x14ac:dyDescent="0.3">
      <c r="B2" s="22" t="s">
        <v>29</v>
      </c>
      <c r="C2" s="23"/>
    </row>
    <row r="3" spans="1:3" ht="19.95" customHeight="1" x14ac:dyDescent="0.25">
      <c r="B3" s="6" t="s">
        <v>28</v>
      </c>
      <c r="C3" s="11">
        <v>0</v>
      </c>
    </row>
    <row r="4" spans="1:3" ht="19.95" customHeight="1" x14ac:dyDescent="0.25">
      <c r="B4" s="7" t="s">
        <v>2</v>
      </c>
      <c r="C4" s="29">
        <v>0</v>
      </c>
    </row>
    <row r="5" spans="1:3" ht="19.95" customHeight="1" x14ac:dyDescent="0.25">
      <c r="B5" s="6" t="s">
        <v>3</v>
      </c>
      <c r="C5" s="14">
        <v>0</v>
      </c>
    </row>
    <row r="6" spans="1:3" ht="19.95" customHeight="1" x14ac:dyDescent="0.25">
      <c r="B6" s="7" t="s">
        <v>4</v>
      </c>
      <c r="C6" s="30">
        <v>0</v>
      </c>
    </row>
    <row r="7" spans="1:3" ht="19.95" customHeight="1" x14ac:dyDescent="0.25">
      <c r="B7" s="6" t="s">
        <v>5</v>
      </c>
      <c r="C7" s="11">
        <v>0</v>
      </c>
    </row>
    <row r="8" spans="1:3" ht="19.95" customHeight="1" x14ac:dyDescent="0.25">
      <c r="B8" s="7" t="s">
        <v>11</v>
      </c>
      <c r="C8" s="31">
        <v>0</v>
      </c>
    </row>
    <row r="9" spans="1:3" ht="19.95" customHeight="1" x14ac:dyDescent="0.25">
      <c r="B9" s="6" t="s">
        <v>6</v>
      </c>
      <c r="C9" s="13">
        <v>0</v>
      </c>
    </row>
    <row r="10" spans="1:3" ht="19.95" customHeight="1" x14ac:dyDescent="0.25">
      <c r="B10" s="7" t="s">
        <v>7</v>
      </c>
      <c r="C10" s="29">
        <v>0</v>
      </c>
    </row>
    <row r="11" spans="1:3" ht="19.95" customHeight="1" x14ac:dyDescent="0.25">
      <c r="B11" s="6" t="s">
        <v>8</v>
      </c>
      <c r="C11" s="14">
        <v>0</v>
      </c>
    </row>
    <row r="12" spans="1:3" ht="19.95" customHeight="1" x14ac:dyDescent="0.25">
      <c r="B12" s="7" t="s">
        <v>9</v>
      </c>
      <c r="C12" s="29">
        <v>0</v>
      </c>
    </row>
    <row r="13" spans="1:3" ht="19.95" customHeight="1" x14ac:dyDescent="0.25">
      <c r="B13" s="6" t="s">
        <v>10</v>
      </c>
      <c r="C13" s="13">
        <v>0</v>
      </c>
    </row>
    <row r="14" spans="1:3" ht="19.95" customHeight="1" x14ac:dyDescent="0.25">
      <c r="B14" s="7" t="s">
        <v>12</v>
      </c>
      <c r="C14" s="32">
        <v>0</v>
      </c>
    </row>
    <row r="15" spans="1:3" ht="19.95" customHeight="1" x14ac:dyDescent="0.25">
      <c r="B15" s="6" t="s">
        <v>13</v>
      </c>
      <c r="C15" s="28">
        <v>0</v>
      </c>
    </row>
    <row r="16" spans="1:3" ht="19.95" customHeight="1" x14ac:dyDescent="0.25">
      <c r="B16" s="7" t="s">
        <v>14</v>
      </c>
      <c r="C16" s="29">
        <v>0</v>
      </c>
    </row>
    <row r="17" spans="2:6" ht="19.95" customHeight="1" x14ac:dyDescent="0.25">
      <c r="B17" s="6" t="s">
        <v>15</v>
      </c>
      <c r="C17" s="13">
        <v>0</v>
      </c>
    </row>
    <row r="18" spans="2:6" s="8" customFormat="1" ht="10.95" customHeight="1" x14ac:dyDescent="0.25">
      <c r="B18" s="9"/>
      <c r="C18" s="9"/>
      <c r="D18" s="9"/>
      <c r="E18" s="10"/>
      <c r="F18" s="9"/>
    </row>
    <row r="19" spans="2:6" s="8" customFormat="1" ht="19.95" customHeight="1" x14ac:dyDescent="0.25">
      <c r="B19" s="24" t="s">
        <v>30</v>
      </c>
      <c r="C19" s="25" t="s">
        <v>16</v>
      </c>
      <c r="D19" s="25" t="s">
        <v>17</v>
      </c>
      <c r="E19" s="25" t="s">
        <v>18</v>
      </c>
      <c r="F19" s="9"/>
    </row>
    <row r="20" spans="2:6" s="8" customFormat="1" ht="19.95" customHeight="1" x14ac:dyDescent="0.25">
      <c r="B20" s="6" t="s">
        <v>19</v>
      </c>
      <c r="C20" s="13">
        <v>0</v>
      </c>
      <c r="D20" s="13">
        <v>0</v>
      </c>
      <c r="E20" s="13">
        <v>0</v>
      </c>
      <c r="F20" s="9"/>
    </row>
    <row r="21" spans="2:6" s="8" customFormat="1" ht="19.95" customHeight="1" x14ac:dyDescent="0.25">
      <c r="B21" s="15" t="s">
        <v>31</v>
      </c>
      <c r="C21" s="16">
        <f>-C20*$C$4</f>
        <v>0</v>
      </c>
      <c r="D21" s="16">
        <f t="shared" ref="D21:E21" si="0">-D20*$C$4</f>
        <v>0</v>
      </c>
      <c r="E21" s="16">
        <f t="shared" si="0"/>
        <v>0</v>
      </c>
      <c r="F21" s="9"/>
    </row>
    <row r="22" spans="2:6" s="9" customFormat="1" ht="10.95" customHeight="1" x14ac:dyDescent="0.25"/>
    <row r="23" spans="2:6" s="8" customFormat="1" ht="19.95" customHeight="1" x14ac:dyDescent="0.25">
      <c r="B23" s="24" t="s">
        <v>35</v>
      </c>
      <c r="C23" s="25" t="s">
        <v>16</v>
      </c>
      <c r="D23" s="25" t="s">
        <v>17</v>
      </c>
      <c r="E23" s="25" t="s">
        <v>18</v>
      </c>
      <c r="F23" s="9"/>
    </row>
    <row r="24" spans="2:6" s="8" customFormat="1" ht="19.95" customHeight="1" x14ac:dyDescent="0.25">
      <c r="B24" s="17" t="s">
        <v>20</v>
      </c>
      <c r="C24" s="26"/>
      <c r="D24" s="19">
        <f>$C$7*$C$8</f>
        <v>0</v>
      </c>
      <c r="E24" s="19">
        <f>$C$7*$C$8</f>
        <v>0</v>
      </c>
      <c r="F24" s="9"/>
    </row>
    <row r="25" spans="2:6" s="8" customFormat="1" ht="19.95" customHeight="1" x14ac:dyDescent="0.25">
      <c r="B25" s="18" t="s">
        <v>22</v>
      </c>
      <c r="C25" s="12"/>
      <c r="D25" s="27">
        <f>C10*(1+C11)*C9</f>
        <v>0</v>
      </c>
      <c r="E25" s="27">
        <f>D25*(1+C11)</f>
        <v>0</v>
      </c>
      <c r="F25" s="9"/>
    </row>
    <row r="26" spans="2:6" s="8" customFormat="1" ht="19.95" customHeight="1" x14ac:dyDescent="0.25">
      <c r="B26" s="17" t="s">
        <v>23</v>
      </c>
      <c r="C26" s="26"/>
      <c r="D26" s="19">
        <f>C12*C13</f>
        <v>0</v>
      </c>
      <c r="E26" s="19">
        <f>D26</f>
        <v>0</v>
      </c>
      <c r="F26" s="9"/>
    </row>
    <row r="27" spans="2:6" s="8" customFormat="1" ht="19.95" customHeight="1" x14ac:dyDescent="0.25">
      <c r="B27" s="18" t="s">
        <v>24</v>
      </c>
      <c r="C27" s="12"/>
      <c r="D27" s="27">
        <f>$C$16*$C$17</f>
        <v>0</v>
      </c>
      <c r="E27" s="27">
        <f>D27</f>
        <v>0</v>
      </c>
      <c r="F27" s="9"/>
    </row>
    <row r="28" spans="2:6" s="8" customFormat="1" ht="19.95" customHeight="1" x14ac:dyDescent="0.25">
      <c r="B28" s="17" t="s">
        <v>21</v>
      </c>
      <c r="C28" s="26"/>
      <c r="D28" s="19">
        <f>C15*C14</f>
        <v>0</v>
      </c>
      <c r="E28" s="19">
        <f>D28</f>
        <v>0</v>
      </c>
      <c r="F28" s="9"/>
    </row>
    <row r="29" spans="2:6" s="8" customFormat="1" ht="19.95" customHeight="1" x14ac:dyDescent="0.25">
      <c r="B29" s="18" t="s">
        <v>25</v>
      </c>
      <c r="C29" s="27">
        <f>SUM(C21:C28)</f>
        <v>0</v>
      </c>
      <c r="D29" s="27">
        <f>SUM(D21:D28)</f>
        <v>0</v>
      </c>
      <c r="E29" s="27">
        <f>SUM(E21:E28)</f>
        <v>0</v>
      </c>
      <c r="F29" s="9"/>
    </row>
    <row r="30" spans="2:6" s="8" customFormat="1" ht="10.95" customHeight="1" x14ac:dyDescent="0.25">
      <c r="B30" s="9"/>
      <c r="C30" s="9"/>
      <c r="D30" s="9"/>
      <c r="E30" s="10"/>
      <c r="F30" s="9"/>
    </row>
    <row r="31" spans="2:6" s="8" customFormat="1" ht="19.95" customHeight="1" x14ac:dyDescent="0.25">
      <c r="B31" s="22" t="s">
        <v>32</v>
      </c>
      <c r="C31" s="23"/>
      <c r="D31" s="9"/>
      <c r="E31" s="10"/>
      <c r="F31" s="9"/>
    </row>
    <row r="32" spans="2:6" s="8" customFormat="1" ht="19.95" customHeight="1" x14ac:dyDescent="0.25">
      <c r="B32" s="17" t="s">
        <v>26</v>
      </c>
      <c r="C32" s="20">
        <f>IFERROR(IRR(C29:E29),0)</f>
        <v>0</v>
      </c>
      <c r="D32" s="9"/>
      <c r="E32" s="10"/>
      <c r="F32" s="9"/>
    </row>
    <row r="33" spans="2:6" s="8" customFormat="1" ht="19.95" customHeight="1" x14ac:dyDescent="0.25">
      <c r="B33" s="18" t="s">
        <v>27</v>
      </c>
      <c r="C33" s="27">
        <f>C29+NPV(C5,D29,E29)</f>
        <v>0</v>
      </c>
      <c r="D33" s="9"/>
      <c r="E33" s="10"/>
      <c r="F33" s="9"/>
    </row>
    <row r="34" spans="2:6" s="8" customFormat="1" ht="19.95" customHeight="1" x14ac:dyDescent="0.25">
      <c r="B34" s="17" t="s">
        <v>1</v>
      </c>
      <c r="C34" s="21">
        <f>IFERROR((SUM(D24:D28)+SUM(E24:E28))/C4,0)</f>
        <v>0</v>
      </c>
      <c r="D34" s="9"/>
      <c r="E34" s="10"/>
      <c r="F34" s="9"/>
    </row>
    <row r="35" spans="2:6" s="8" customFormat="1" ht="18" customHeight="1" x14ac:dyDescent="0.25">
      <c r="B35" s="9"/>
      <c r="C35" s="9"/>
      <c r="D35" s="9"/>
      <c r="E35" s="10"/>
      <c r="F35" s="9"/>
    </row>
    <row r="36" spans="2:6" s="8" customFormat="1" ht="18" customHeight="1" x14ac:dyDescent="0.25">
      <c r="B36" s="9"/>
      <c r="C36" s="9"/>
      <c r="D36" s="9"/>
      <c r="E36" s="10"/>
      <c r="F36" s="9"/>
    </row>
    <row r="37" spans="2:6" s="8" customFormat="1" ht="18" customHeight="1" x14ac:dyDescent="0.25">
      <c r="B37" s="9"/>
      <c r="C37" s="9"/>
      <c r="D37" s="9"/>
      <c r="E37" s="10"/>
      <c r="F37" s="9"/>
    </row>
    <row r="38" spans="2:6" s="8" customFormat="1" ht="18" customHeight="1" x14ac:dyDescent="0.25">
      <c r="B38" s="9"/>
      <c r="C38" s="9"/>
      <c r="D38" s="9"/>
      <c r="E38" s="10"/>
      <c r="F38" s="9"/>
    </row>
    <row r="39" spans="2:6" s="8" customFormat="1" ht="18" customHeight="1" x14ac:dyDescent="0.25">
      <c r="B39" s="9"/>
      <c r="C39" s="9"/>
      <c r="D39" s="9"/>
      <c r="E39" s="10"/>
      <c r="F39" s="9"/>
    </row>
    <row r="40" spans="2:6" s="8" customFormat="1" ht="18" customHeight="1" x14ac:dyDescent="0.25">
      <c r="B40" s="9"/>
      <c r="C40" s="9"/>
      <c r="D40" s="9"/>
      <c r="E40" s="10"/>
      <c r="F40" s="9"/>
    </row>
    <row r="41" spans="2:6" s="8" customFormat="1" ht="18" customHeight="1" x14ac:dyDescent="0.25">
      <c r="B41" s="9"/>
      <c r="C41" s="9"/>
      <c r="D41" s="9"/>
      <c r="E41" s="10"/>
      <c r="F41" s="9"/>
    </row>
    <row r="42" spans="2:6" s="8" customFormat="1" ht="18" customHeight="1" x14ac:dyDescent="0.25">
      <c r="B42" s="9"/>
      <c r="C42" s="9"/>
      <c r="D42" s="9"/>
      <c r="E42" s="10"/>
      <c r="F42" s="9"/>
    </row>
    <row r="43" spans="2:6" s="8" customFormat="1" ht="18" customHeight="1" x14ac:dyDescent="0.25">
      <c r="B43" s="9"/>
      <c r="C43" s="9"/>
      <c r="D43" s="9"/>
      <c r="E43" s="10"/>
      <c r="F43" s="9"/>
    </row>
    <row r="44" spans="2:6" s="8" customFormat="1" ht="18" customHeight="1" x14ac:dyDescent="0.25">
      <c r="B44" s="9"/>
      <c r="C44" s="9"/>
      <c r="D44" s="9"/>
      <c r="E44" s="10"/>
      <c r="F44" s="9"/>
    </row>
    <row r="45" spans="2:6" s="8" customFormat="1" ht="18" customHeight="1" x14ac:dyDescent="0.25">
      <c r="B45" s="9"/>
      <c r="C45" s="9"/>
      <c r="D45" s="9"/>
      <c r="E45" s="10"/>
      <c r="F45" s="9"/>
    </row>
    <row r="46" spans="2:6" s="8" customFormat="1" ht="18" customHeight="1" x14ac:dyDescent="0.25">
      <c r="B46" s="9"/>
      <c r="C46" s="9"/>
      <c r="D46" s="9"/>
      <c r="E46" s="10"/>
      <c r="F46" s="9"/>
    </row>
  </sheetData>
  <pageMargins left="0.3" right="0.3" top="0.3" bottom="0.3" header="0" footer="0"/>
  <pageSetup scale="85" fitToHeight="0"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B60" sqref="B60"/>
    </sheetView>
  </sheetViews>
  <sheetFormatPr defaultColWidth="10.796875" defaultRowHeight="14.4" x14ac:dyDescent="0.3"/>
  <cols>
    <col min="1" max="1" width="3.296875" style="4" customWidth="1"/>
    <col min="2" max="2" width="88.296875" style="4" customWidth="1"/>
    <col min="3" max="16384" width="10.796875" style="4"/>
  </cols>
  <sheetData>
    <row r="1" spans="2:2" ht="19.95" customHeight="1" x14ac:dyDescent="0.3"/>
    <row r="2" spans="2:2" ht="105" customHeight="1" x14ac:dyDescent="0.3">
      <c r="B2" s="5"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PLM ROI Calculator</vt:lpstr>
      <vt:lpstr>PLM ROI Calculator - BLANK</vt:lpstr>
      <vt:lpstr>- Disclaimer -</vt:lpstr>
      <vt:lpstr>'PLM ROI Calculator'!Область_печати</vt:lpstr>
      <vt:lpstr>'PLM ROI Calculator - BLANK'!Область_печати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2016-04-14T06:00:05Z</dcterms:created>
  <dcterms:modified xsi:type="dcterms:W3CDTF">2018-10-23T22:36:31Z</dcterms:modified>
</cp:coreProperties>
</file>