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mo-templates - DE^JES^JFR^JIT^JPT^JJP/"/>
    </mc:Choice>
  </mc:AlternateContent>
  <xr:revisionPtr revIDLastSave="8" documentId="11_F3CF02FABBE66036ED02444EDE89219EF76AB1F8" xr6:coauthVersionLast="47" xr6:coauthVersionMax="47" xr10:uidLastSave="{CE86FF59-D74E-476B-9790-5ED781FB448C}"/>
  <bookViews>
    <workbookView xWindow="-120" yWindow="-120" windowWidth="20730" windowHeight="11160" tabRatio="500" xr2:uid="{00000000-000D-0000-FFFF-FFFF00000000}"/>
  </bookViews>
  <sheets>
    <sheet name="PMO ダッシュボード" sheetId="1" r:id="rId1"/>
    <sheet name="ダッシュボード データ" sheetId="5" r:id="rId2"/>
    <sheet name="ドロップダウン キー" sheetId="9" r:id="rId3"/>
    <sheet name="– 免責条項 –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5" l="1"/>
  <c r="G6" i="5"/>
  <c r="G7" i="5"/>
  <c r="G8" i="5"/>
  <c r="G9" i="5"/>
  <c r="G10" i="5"/>
  <c r="G11" i="5"/>
  <c r="G12" i="5"/>
  <c r="G13" i="5"/>
  <c r="G14" i="5"/>
  <c r="G4" i="5"/>
  <c r="G3" i="1"/>
  <c r="D21" i="5"/>
  <c r="D18" i="5"/>
  <c r="D19" i="5"/>
  <c r="D20" i="5"/>
  <c r="D17" i="5"/>
  <c r="C21" i="5"/>
  <c r="C20" i="5"/>
  <c r="C19" i="5"/>
  <c r="C18" i="5"/>
  <c r="C17" i="5"/>
  <c r="E7" i="1"/>
  <c r="E8" i="1"/>
  <c r="E9" i="1"/>
  <c r="E10" i="1"/>
  <c r="E11" i="1"/>
  <c r="E12" i="1"/>
  <c r="E13" i="1"/>
  <c r="E14" i="1"/>
  <c r="E15" i="1"/>
  <c r="E16" i="1"/>
  <c r="E6" i="1"/>
  <c r="D7" i="1"/>
  <c r="D8" i="1"/>
  <c r="D9" i="1"/>
  <c r="D10" i="1"/>
  <c r="D11" i="1"/>
  <c r="D12" i="1"/>
  <c r="D13" i="1"/>
  <c r="D14" i="1"/>
  <c r="D15" i="1"/>
  <c r="D16" i="1"/>
  <c r="D6" i="1"/>
  <c r="C6" i="1"/>
  <c r="C7" i="1"/>
  <c r="C8" i="1"/>
  <c r="C9" i="1"/>
  <c r="C10" i="1"/>
  <c r="C11" i="1"/>
  <c r="C12" i="1"/>
  <c r="C13" i="1"/>
  <c r="C14" i="1"/>
  <c r="C15" i="1"/>
  <c r="C16" i="1"/>
  <c r="B7" i="1"/>
  <c r="B8" i="1"/>
  <c r="B9" i="1"/>
  <c r="B10" i="1"/>
  <c r="B11" i="1"/>
  <c r="B12" i="1"/>
  <c r="B13" i="1"/>
  <c r="B14" i="1"/>
  <c r="B15" i="1"/>
  <c r="B16" i="1"/>
  <c r="B6" i="1"/>
</calcChain>
</file>

<file path=xl/sharedStrings.xml><?xml version="1.0" encoding="utf-8"?>
<sst xmlns="http://schemas.openxmlformats.org/spreadsheetml/2006/main" count="98" uniqueCount="61">
  <si>
    <t>Alex B.</t>
  </si>
  <si>
    <t>Frank C.</t>
  </si>
  <si>
    <t>Jacob S.</t>
  </si>
  <si>
    <t>Kennedy K.</t>
  </si>
  <si>
    <t>05/05/20XX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</si>
  <si>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</si>
  <si>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t xml:space="preserve">PMO </t>
    </r>
    <r>
      <rPr>
        <b/>
        <sz val="22"/>
        <color theme="1" tint="0.34998626667073579"/>
        <rFont val="MS PGothic"/>
        <family val="2"/>
        <charset val="128"/>
      </rPr>
      <t>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</si>
  <si>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sz val="22"/>
        <color theme="1" tint="0.34998626667073579"/>
        <rFont val="MS PGothic"/>
        <family val="2"/>
        <charset val="128"/>
      </rPr>
      <t>ドロップダウン</t>
    </r>
    <r>
      <rPr>
        <sz val="22"/>
        <color theme="1" tint="0.34998626667073579"/>
        <rFont val="Century Gothic"/>
        <family val="2"/>
      </rPr>
      <t xml:space="preserve"> </t>
    </r>
    <r>
      <rPr>
        <sz val="22"/>
        <color theme="1" tint="0.34998626667073579"/>
        <rFont val="MS PGothic"/>
        <family val="2"/>
        <charset val="128"/>
      </rPr>
      <t>キー</t>
    </r>
  </si>
  <si>
    <r>
      <rPr>
        <b/>
        <sz val="10"/>
        <color theme="1"/>
        <rFont val="MS PGothic"/>
        <family val="2"/>
        <charset val="128"/>
      </rPr>
      <t>優先度</t>
    </r>
  </si>
  <si>
    <r>
      <rPr>
        <b/>
        <sz val="10"/>
        <color theme="1"/>
        <rFont val="MS PGothic"/>
        <family val="2"/>
        <charset val="128"/>
      </rPr>
      <t>ステータス</t>
    </r>
  </si>
  <si>
    <r>
      <rPr>
        <sz val="10"/>
        <color rgb="FF000000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</si>
  <si>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未開始</t>
    </r>
  </si>
  <si>
    <r>
      <rPr>
        <sz val="10"/>
        <color rgb="FF000000"/>
        <rFont val="MS PGothic"/>
        <family val="2"/>
        <charset val="128"/>
      </rPr>
      <t>中</t>
    </r>
  </si>
  <si>
    <r>
      <rPr>
        <sz val="10"/>
        <color rgb="FF000000"/>
        <rFont val="MS PGothic"/>
        <family val="2"/>
        <charset val="128"/>
      </rPr>
      <t>順調</t>
    </r>
  </si>
  <si>
    <r>
      <rPr>
        <sz val="10"/>
        <color rgb="FF000000"/>
        <rFont val="MS PGothic"/>
        <family val="2"/>
        <charset val="128"/>
      </rPr>
      <t>高</t>
    </r>
  </si>
  <si>
    <r>
      <rPr>
        <sz val="10"/>
        <color rgb="FF000000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</si>
  <si>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遅延</t>
    </r>
  </si>
  <si>
    <r>
      <t xml:space="preserve">PMO </t>
    </r>
    <r>
      <rPr>
        <b/>
        <sz val="22"/>
        <color theme="1" tint="0.34998626667073579"/>
        <rFont val="MS PGothic"/>
        <family val="2"/>
        <charset val="128"/>
      </rPr>
      <t>ダッシュボード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データ</t>
    </r>
  </si>
  <si>
    <r>
      <rPr>
        <sz val="14"/>
        <color theme="1" tint="0.34998626667073579"/>
        <rFont val="MS PGothic"/>
        <family val="2"/>
        <charset val="128"/>
      </rPr>
      <t>プロジェクト</t>
    </r>
    <r>
      <rPr>
        <sz val="14"/>
        <color theme="1" tint="0.34998626667073579"/>
        <rFont val="Century Gothic"/>
        <family val="2"/>
      </rPr>
      <t xml:space="preserve"> </t>
    </r>
    <r>
      <rPr>
        <sz val="14"/>
        <color theme="1" tint="0.34998626667073579"/>
        <rFont val="MS PGothic"/>
        <family val="2"/>
        <charset val="128"/>
      </rPr>
      <t>テーブル</t>
    </r>
  </si>
  <si>
    <r>
      <rPr>
        <sz val="10"/>
        <color theme="1"/>
        <rFont val="MS PGothic"/>
        <family val="2"/>
        <charset val="128"/>
      </rPr>
      <t>プロジェクト名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</si>
  <si>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リード</t>
    </r>
  </si>
  <si>
    <r>
      <rPr>
        <sz val="10"/>
        <color theme="1"/>
        <rFont val="MS PGothic"/>
        <family val="2"/>
        <charset val="128"/>
      </rPr>
      <t>優先度</t>
    </r>
  </si>
  <si>
    <r>
      <rPr>
        <sz val="10"/>
        <color theme="1"/>
        <rFont val="MS PGothic"/>
        <family val="2"/>
        <charset val="128"/>
      </rPr>
      <t>開始</t>
    </r>
  </si>
  <si>
    <r>
      <rPr>
        <sz val="10"/>
        <color theme="1"/>
        <rFont val="MS PGothic"/>
        <family val="2"/>
        <charset val="128"/>
      </rPr>
      <t>終了</t>
    </r>
  </si>
  <si>
    <r>
      <rPr>
        <sz val="10"/>
        <color theme="1"/>
        <rFont val="MS PGothic"/>
        <family val="2"/>
        <charset val="128"/>
      </rPr>
      <t>日数</t>
    </r>
  </si>
  <si>
    <r>
      <rPr>
        <sz val="10"/>
        <color theme="1"/>
        <rFont val="MS PGothic"/>
        <family val="2"/>
        <charset val="128"/>
      </rPr>
      <t>ステータス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</si>
  <si>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A</t>
    </r>
  </si>
  <si>
    <r>
      <rPr>
        <sz val="10"/>
        <color theme="1"/>
        <rFont val="MS PGothic"/>
        <family val="2"/>
        <charset val="128"/>
      </rPr>
      <t>完了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</si>
  <si>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B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</si>
  <si>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C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</si>
  <si>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D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</si>
  <si>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E</t>
    </r>
  </si>
  <si>
    <r>
      <rPr>
        <sz val="10"/>
        <color theme="1"/>
        <rFont val="MS PGothic"/>
        <family val="2"/>
        <charset val="128"/>
      </rPr>
      <t>順調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</si>
  <si>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F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</si>
  <si>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G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</si>
  <si>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H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</si>
  <si>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I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</si>
  <si>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J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</si>
  <si>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K</t>
    </r>
  </si>
  <si>
    <r>
      <rPr>
        <sz val="10"/>
        <color theme="1"/>
        <rFont val="MS PGothic"/>
        <family val="2"/>
        <charset val="128"/>
      </rPr>
      <t>「日数」行の内容を削除しないこと</t>
    </r>
    <r>
      <rPr>
        <sz val="10"/>
        <color theme="1"/>
        <rFont val="Century Gothic"/>
        <family val="2"/>
      </rPr>
      <t xml:space="preserve"> –
</t>
    </r>
    <r>
      <rPr>
        <sz val="10"/>
        <color theme="1"/>
        <rFont val="MS PGothic"/>
        <family val="2"/>
        <charset val="128"/>
      </rPr>
      <t>数式が配置されています</t>
    </r>
  </si>
  <si>
    <r>
      <rPr>
        <sz val="14"/>
        <color theme="1" tint="0.34998626667073579"/>
        <rFont val="MS PGothic"/>
        <family val="2"/>
        <charset val="128"/>
      </rPr>
      <t>プロジェクト完了率</t>
    </r>
  </si>
  <si>
    <r>
      <t xml:space="preserve">– </t>
    </r>
    <r>
      <rPr>
        <sz val="10"/>
        <color theme="1"/>
        <rFont val="MS PGothic"/>
        <family val="2"/>
        <charset val="128"/>
      </rPr>
      <t>自動的に計算</t>
    </r>
    <r>
      <rPr>
        <sz val="10"/>
        <color theme="1"/>
        <rFont val="Century Gothic"/>
        <family val="2"/>
      </rPr>
      <t xml:space="preserve"> –</t>
    </r>
  </si>
  <si>
    <r>
      <rPr>
        <sz val="10"/>
        <color theme="1"/>
        <rFont val="MS PGothic"/>
        <family val="2"/>
        <charset val="128"/>
      </rPr>
      <t>合計</t>
    </r>
  </si>
  <si>
    <r>
      <rPr>
        <sz val="14"/>
        <color theme="1" tint="0.34998626667073579"/>
        <rFont val="MS PGothic"/>
        <family val="2"/>
        <charset val="128"/>
      </rPr>
      <t>予算</t>
    </r>
  </si>
  <si>
    <r>
      <rPr>
        <sz val="10"/>
        <color theme="1"/>
        <rFont val="MS PGothic"/>
        <family val="2"/>
        <charset val="128"/>
      </rPr>
      <t>計画</t>
    </r>
  </si>
  <si>
    <r>
      <rPr>
        <sz val="10"/>
        <color theme="1"/>
        <rFont val="MS PGothic"/>
        <family val="2"/>
        <charset val="128"/>
      </rPr>
      <t>実績</t>
    </r>
  </si>
  <si>
    <r>
      <rPr>
        <sz val="14"/>
        <color theme="1" tint="0.34998626667073579"/>
        <rFont val="MS PGothic"/>
        <family val="2"/>
        <charset val="128"/>
      </rPr>
      <t>保留中のアイテム</t>
    </r>
  </si>
  <si>
    <r>
      <rPr>
        <sz val="10"/>
        <color theme="1"/>
        <rFont val="MS PGothic"/>
        <family val="2"/>
        <charset val="128"/>
      </rPr>
      <t>決定</t>
    </r>
  </si>
  <si>
    <r>
      <rPr>
        <sz val="10"/>
        <color theme="1"/>
        <rFont val="MS PGothic"/>
        <family val="2"/>
        <charset val="128"/>
      </rPr>
      <t>アクション</t>
    </r>
  </si>
  <si>
    <r>
      <rPr>
        <sz val="10"/>
        <color theme="1"/>
        <rFont val="MS PGothic"/>
        <family val="2"/>
        <charset val="128"/>
      </rPr>
      <t>変更リクエスト</t>
    </r>
    <r>
      <rPr>
        <sz val="10"/>
        <color theme="1"/>
        <rFont val="Century Gothic"/>
        <family val="2"/>
      </rPr>
      <t xml:space="preserve"> </t>
    </r>
  </si>
  <si>
    <r>
      <rPr>
        <sz val="12"/>
        <color theme="1"/>
        <rFont val="MS PGothic"/>
        <family val="2"/>
        <charset val="128"/>
      </rPr>
      <t>ポートフォリオ名</t>
    </r>
  </si>
  <si>
    <r>
      <rPr>
        <sz val="12"/>
        <color theme="1"/>
        <rFont val="MS PGothic"/>
        <family val="2"/>
        <charset val="128"/>
      </rPr>
      <t>報告日</t>
    </r>
  </si>
  <si>
    <r>
      <rPr>
        <sz val="12"/>
        <color theme="1"/>
        <rFont val="MS PGothic"/>
        <family val="2"/>
        <charset val="128"/>
      </rPr>
      <t>プログラム</t>
    </r>
    <r>
      <rPr>
        <sz val="12"/>
        <color theme="1"/>
        <rFont val="Century Gothic"/>
        <family val="2"/>
      </rPr>
      <t xml:space="preserve"> </t>
    </r>
    <r>
      <rPr>
        <sz val="12"/>
        <color theme="1"/>
        <rFont val="MS PGothic"/>
        <family val="2"/>
        <charset val="128"/>
      </rPr>
      <t>ステータス</t>
    </r>
  </si>
  <si>
    <r>
      <rPr>
        <sz val="12"/>
        <color theme="1"/>
        <rFont val="MS PGothic"/>
        <family val="2"/>
        <charset val="128"/>
      </rPr>
      <t>完了率</t>
    </r>
  </si>
  <si>
    <r>
      <t xml:space="preserve">[ </t>
    </r>
    <r>
      <rPr>
        <sz val="14"/>
        <color theme="1"/>
        <rFont val="MS PGothic"/>
        <family val="2"/>
        <charset val="128"/>
      </rPr>
      <t>名前</t>
    </r>
    <r>
      <rPr>
        <sz val="14"/>
        <color theme="1"/>
        <rFont val="Century Gothic"/>
        <family val="2"/>
      </rPr>
      <t xml:space="preserve"> ]</t>
    </r>
  </si>
  <si>
    <r>
      <rPr>
        <sz val="14"/>
        <color theme="1"/>
        <rFont val="MS PGothic"/>
        <family val="2"/>
        <charset val="128"/>
      </rPr>
      <t>順調</t>
    </r>
  </si>
  <si>
    <r>
      <t>*</t>
    </r>
    <r>
      <rPr>
        <sz val="14"/>
        <color theme="1" tint="0.34998626667073579"/>
        <rFont val="MS PGothic"/>
        <family val="2"/>
        <charset val="128"/>
      </rPr>
      <t>ユーザーは</t>
    </r>
    <r>
      <rPr>
        <sz val="14"/>
        <color theme="1" tint="0.34998626667073579"/>
        <rFont val="Century Gothic"/>
        <family val="2"/>
      </rPr>
      <t xml:space="preserve"> [</t>
    </r>
    <r>
      <rPr>
        <sz val="14"/>
        <color theme="1" tint="0.34998626667073579"/>
        <rFont val="MS PGothic"/>
        <family val="2"/>
        <charset val="128"/>
      </rPr>
      <t>ダッシュボード</t>
    </r>
    <r>
      <rPr>
        <sz val="14"/>
        <color theme="1" tint="0.34998626667073579"/>
        <rFont val="Century Gothic"/>
        <family val="2"/>
      </rPr>
      <t xml:space="preserve"> </t>
    </r>
    <r>
      <rPr>
        <sz val="14"/>
        <color theme="1" tint="0.34998626667073579"/>
        <rFont val="MS PGothic"/>
        <family val="2"/>
        <charset val="128"/>
      </rPr>
      <t>データ</t>
    </r>
    <r>
      <rPr>
        <sz val="14"/>
        <color theme="1" tint="0.34998626667073579"/>
        <rFont val="Century Gothic"/>
        <family val="2"/>
      </rPr>
      <t xml:space="preserve">] </t>
    </r>
    <r>
      <rPr>
        <sz val="14"/>
        <color theme="1" tint="0.34998626667073579"/>
        <rFont val="MS PGothic"/>
        <family val="2"/>
        <charset val="128"/>
      </rPr>
      <t>タブにすべてのデータを入力します。ダッシュボード</t>
    </r>
    <r>
      <rPr>
        <sz val="14"/>
        <color theme="1" tint="0.34998626667073579"/>
        <rFont val="Century Gothic"/>
        <family val="2"/>
      </rPr>
      <t xml:space="preserve"> </t>
    </r>
    <r>
      <rPr>
        <sz val="14"/>
        <color theme="1" tint="0.34998626667073579"/>
        <rFont val="MS PGothic"/>
        <family val="2"/>
        <charset val="128"/>
      </rPr>
      <t>データ、チャート、グラフが自動的に入力されます。</t>
    </r>
    <r>
      <rPr>
        <sz val="14"/>
        <color theme="1" tint="0.34998626667073579"/>
        <rFont val="Century Gothic"/>
        <family val="2"/>
      </rPr>
      <t xml:space="preserve"> </t>
    </r>
  </si>
  <si>
    <r>
      <rPr>
        <sz val="22"/>
        <color theme="1" tint="0.34998626667073579"/>
        <rFont val="MS PGothic"/>
        <family val="2"/>
        <charset val="128"/>
      </rPr>
      <t>プロジェクト全体のステータス</t>
    </r>
  </si>
  <si>
    <r>
      <rPr>
        <sz val="22"/>
        <color theme="1" tint="0.34998626667073579"/>
        <rFont val="MS PGothic"/>
        <family val="2"/>
        <charset val="128"/>
      </rPr>
      <t>予算</t>
    </r>
  </si>
  <si>
    <t>保留中のアイテム</t>
    <phoneticPr fontId="14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</si>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</sst>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;@"/>
    <numFmt numFmtId="165" formatCode="mm/dd/yyyy"/>
  </numFmts>
  <fonts count="30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sz val="10"/>
      <color theme="1"/>
      <name val="MS PGothic"/>
      <family val="2"/>
      <charset val="128"/>
    </font>
    <font>
      <sz val="14"/>
      <color theme="1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sz val="10"/>
      <color rgb="FF000000"/>
      <name val="MS PGothic"/>
      <family val="2"/>
      <charset val="128"/>
    </font>
    <font>
      <sz val="22"/>
      <color theme="1" tint="0.34998626667073579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10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b/>
      <sz val="22"/>
      <color theme="8" tint="-0.499984740745262"/>
      <name val="Century Gothic"/>
      <family val="2"/>
    </font>
    <font>
      <sz val="22"/>
      <color theme="1" tint="0.499984740745262"/>
      <name val="Century Gothic"/>
      <family val="2"/>
    </font>
    <font>
      <sz val="22"/>
      <color theme="1"/>
      <name val="Century Gothic"/>
      <family val="2"/>
    </font>
    <font>
      <sz val="10"/>
      <color theme="1"/>
      <name val="Century Gothic"/>
      <family val="2"/>
    </font>
    <font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b/>
      <sz val="10"/>
      <color theme="1"/>
      <name val="Century Gothic"/>
      <family val="2"/>
    </font>
    <font>
      <sz val="10"/>
      <color rgb="FF000000"/>
      <name val="Century Gothic"/>
      <family val="2"/>
    </font>
    <font>
      <sz val="11"/>
      <color indexed="8"/>
      <name val="Century Gothic"/>
      <family val="2"/>
    </font>
    <font>
      <sz val="14"/>
      <color theme="1" tint="0.34998626667073579"/>
      <name val="Century Gothic"/>
      <family val="2"/>
    </font>
    <font>
      <sz val="14"/>
      <color theme="1"/>
      <name val="Century Gothic"/>
      <family val="2"/>
    </font>
    <font>
      <b/>
      <u/>
      <sz val="22"/>
      <color theme="0"/>
      <name val="Century Gothic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BEFEA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E1A9"/>
        <bgColor indexed="64"/>
      </patternFill>
    </fill>
    <fill>
      <patternFill patternType="solid">
        <fgColor rgb="FFF4B183"/>
        <bgColor indexed="64"/>
      </patternFill>
    </fill>
    <fill>
      <patternFill patternType="solid">
        <fgColor rgb="FFED7D31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14999847407452621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249977111117893"/>
      </top>
      <bottom/>
      <diagonal/>
    </border>
    <border>
      <left style="thin">
        <color theme="0" tint="-0.14999847407452621"/>
      </left>
      <right/>
      <top style="thin">
        <color theme="0" tint="-0.249977111117893"/>
      </top>
      <bottom/>
      <diagonal/>
    </border>
  </borders>
  <cellStyleXfs count="1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65">
    <xf numFmtId="0" fontId="0" fillId="0" borderId="0" xfId="0"/>
    <xf numFmtId="0" fontId="4" fillId="0" borderId="2" xfId="12" applyFont="1" applyBorder="1" applyAlignment="1">
      <alignment horizontal="left" vertical="center" wrapText="1" indent="2"/>
    </xf>
    <xf numFmtId="0" fontId="3" fillId="0" borderId="0" xfId="12"/>
    <xf numFmtId="0" fontId="13" fillId="2" borderId="0" xfId="0" applyFont="1" applyFill="1" applyAlignment="1">
      <alignment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6" fillId="0" borderId="0" xfId="0" applyFont="1"/>
    <xf numFmtId="0" fontId="20" fillId="2" borderId="0" xfId="0" applyFont="1" applyFill="1" applyAlignment="1">
      <alignment vertical="center"/>
    </xf>
    <xf numFmtId="0" fontId="21" fillId="0" borderId="0" xfId="0" applyFont="1" applyAlignment="1">
      <alignment horizontal="left" vertical="center" wrapText="1" indent="1"/>
    </xf>
    <xf numFmtId="0" fontId="22" fillId="2" borderId="0" xfId="0" applyFont="1" applyFill="1" applyAlignment="1">
      <alignment vertical="top"/>
    </xf>
    <xf numFmtId="0" fontId="23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 wrapText="1" indent="1"/>
    </xf>
    <xf numFmtId="0" fontId="24" fillId="4" borderId="3" xfId="0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left" vertical="center" indent="1"/>
    </xf>
    <xf numFmtId="0" fontId="21" fillId="2" borderId="1" xfId="0" applyFont="1" applyFill="1" applyBorder="1" applyAlignment="1">
      <alignment horizontal="left" vertical="center" wrapText="1" indent="1"/>
    </xf>
    <xf numFmtId="0" fontId="25" fillId="7" borderId="1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left" vertical="center" wrapText="1" indent="1" readingOrder="1"/>
    </xf>
    <xf numFmtId="0" fontId="25" fillId="6" borderId="1" xfId="0" applyFont="1" applyFill="1" applyBorder="1" applyAlignment="1">
      <alignment horizontal="left" vertical="center" indent="1"/>
    </xf>
    <xf numFmtId="0" fontId="26" fillId="0" borderId="0" xfId="0" applyFont="1"/>
    <xf numFmtId="0" fontId="21" fillId="5" borderId="1" xfId="0" applyFont="1" applyFill="1" applyBorder="1" applyAlignment="1">
      <alignment horizontal="left" vertical="center" wrapText="1" indent="1"/>
    </xf>
    <xf numFmtId="0" fontId="21" fillId="0" borderId="0" xfId="0" applyFont="1" applyAlignment="1">
      <alignment horizontal="left" vertical="center" indent="1"/>
    </xf>
    <xf numFmtId="0" fontId="27" fillId="0" borderId="0" xfId="0" applyFont="1" applyAlignment="1">
      <alignment vertical="center"/>
    </xf>
    <xf numFmtId="0" fontId="21" fillId="10" borderId="1" xfId="0" applyFont="1" applyFill="1" applyBorder="1" applyAlignment="1">
      <alignment horizontal="left" vertical="center" indent="1"/>
    </xf>
    <xf numFmtId="0" fontId="21" fillId="10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center" indent="1"/>
    </xf>
    <xf numFmtId="0" fontId="25" fillId="0" borderId="1" xfId="0" applyFont="1" applyBorder="1" applyAlignment="1">
      <alignment horizontal="left" vertical="center" indent="1"/>
    </xf>
    <xf numFmtId="164" fontId="21" fillId="0" borderId="1" xfId="0" applyNumberFormat="1" applyFont="1" applyBorder="1" applyAlignment="1">
      <alignment horizontal="center" vertical="center"/>
    </xf>
    <xf numFmtId="0" fontId="21" fillId="12" borderId="1" xfId="0" applyFont="1" applyFill="1" applyBorder="1" applyAlignment="1">
      <alignment horizontal="center" vertical="center"/>
    </xf>
    <xf numFmtId="9" fontId="21" fillId="0" borderId="1" xfId="0" applyNumberFormat="1" applyFont="1" applyBorder="1" applyAlignment="1">
      <alignment horizontal="left" vertical="center" indent="1"/>
    </xf>
    <xf numFmtId="1" fontId="21" fillId="11" borderId="1" xfId="0" applyNumberFormat="1" applyFont="1" applyFill="1" applyBorder="1" applyAlignment="1">
      <alignment horizontal="left" vertical="center" indent="1"/>
    </xf>
    <xf numFmtId="10" fontId="21" fillId="11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right" vertical="center" indent="1"/>
    </xf>
    <xf numFmtId="1" fontId="21" fillId="4" borderId="1" xfId="0" applyNumberFormat="1" applyFont="1" applyFill="1" applyBorder="1" applyAlignment="1">
      <alignment horizontal="left" vertical="center" indent="1"/>
    </xf>
    <xf numFmtId="9" fontId="21" fillId="4" borderId="1" xfId="14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left" vertical="center" indent="1"/>
    </xf>
    <xf numFmtId="3" fontId="21" fillId="0" borderId="1" xfId="0" applyNumberFormat="1" applyFont="1" applyBorder="1" applyAlignment="1">
      <alignment horizontal="left" vertical="center" indent="1"/>
    </xf>
    <xf numFmtId="0" fontId="21" fillId="9" borderId="1" xfId="0" applyFont="1" applyFill="1" applyBorder="1" applyAlignment="1">
      <alignment horizontal="left" vertical="center" indent="1"/>
    </xf>
    <xf numFmtId="0" fontId="21" fillId="13" borderId="1" xfId="0" applyFont="1" applyFill="1" applyBorder="1" applyAlignment="1">
      <alignment horizontal="left" vertical="center" indent="1"/>
    </xf>
    <xf numFmtId="0" fontId="21" fillId="14" borderId="1" xfId="0" applyFont="1" applyFill="1" applyBorder="1" applyAlignment="1">
      <alignment horizontal="left" vertical="center" indent="1"/>
    </xf>
    <xf numFmtId="0" fontId="21" fillId="15" borderId="1" xfId="0" applyFont="1" applyFill="1" applyBorder="1" applyAlignment="1">
      <alignment horizontal="left" vertical="center" indent="1"/>
    </xf>
    <xf numFmtId="10" fontId="21" fillId="0" borderId="0" xfId="0" applyNumberFormat="1" applyFont="1" applyAlignment="1">
      <alignment horizontal="left" vertical="center" indent="1"/>
    </xf>
    <xf numFmtId="0" fontId="21" fillId="2" borderId="0" xfId="0" applyFont="1" applyFill="1" applyAlignment="1">
      <alignment wrapText="1"/>
    </xf>
    <xf numFmtId="0" fontId="16" fillId="2" borderId="4" xfId="0" applyFont="1" applyFill="1" applyBorder="1" applyAlignment="1">
      <alignment horizontal="center" vertical="top" wrapText="1"/>
    </xf>
    <xf numFmtId="10" fontId="16" fillId="2" borderId="4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28" fillId="2" borderId="7" xfId="0" applyFont="1" applyFill="1" applyBorder="1" applyAlignment="1">
      <alignment horizontal="center" vertical="center" wrapText="1"/>
    </xf>
    <xf numFmtId="9" fontId="28" fillId="2" borderId="7" xfId="14" applyFont="1" applyFill="1" applyBorder="1" applyAlignment="1">
      <alignment horizontal="center" vertical="center" wrapText="1"/>
    </xf>
    <xf numFmtId="0" fontId="27" fillId="2" borderId="0" xfId="0" applyFont="1" applyFill="1" applyAlignment="1">
      <alignment vertical="center"/>
    </xf>
    <xf numFmtId="0" fontId="16" fillId="2" borderId="4" xfId="0" applyFont="1" applyFill="1" applyBorder="1" applyAlignment="1">
      <alignment horizontal="center" vertical="top" wrapText="1"/>
    </xf>
    <xf numFmtId="165" fontId="28" fillId="2" borderId="8" xfId="0" applyNumberFormat="1" applyFont="1" applyFill="1" applyBorder="1" applyAlignment="1">
      <alignment horizontal="center" vertical="center" wrapText="1"/>
    </xf>
    <xf numFmtId="165" fontId="28" fillId="2" borderId="5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5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/>
    </xf>
    <xf numFmtId="0" fontId="5" fillId="3" borderId="0" xfId="13" applyFill="1" applyAlignment="1">
      <alignment horizontal="center" vertical="center"/>
    </xf>
    <xf numFmtId="0" fontId="29" fillId="3" borderId="0" xfId="13" applyFont="1" applyFill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hidden="1"/>
    <cellStyle name="Hyperlink" xfId="3" builtinId="8" hidden="1"/>
    <cellStyle name="Hyperlink" xfId="13" builtinId="8"/>
    <cellStyle name="Normal" xfId="0" builtinId="0"/>
    <cellStyle name="Normal 2" xfId="12" xr:uid="{00000000-0005-0000-0000-000000000000}"/>
    <cellStyle name="Percent" xfId="14" builtinId="5"/>
  </cellStyles>
  <dxfs count="25"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59996337778862885"/>
        </patternFill>
      </fill>
    </dxf>
    <dxf>
      <fill>
        <patternFill>
          <bgColor rgb="FFABEFEA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4"/>
  <colors>
    <mruColors>
      <color rgb="FFED7D31"/>
      <color rgb="FFF4B183"/>
      <color rgb="FFFFE0A9"/>
      <color rgb="FFFFE1A9"/>
      <color rgb="FFABEFEA"/>
      <color rgb="FFFFB2B4"/>
      <color rgb="FF00DBF0"/>
      <color rgb="FFFFE70E"/>
      <color rgb="FFFFF9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58070425760538"/>
          <c:y val="7.9245950147951258E-2"/>
          <c:w val="0.82032094981415915"/>
          <c:h val="0.8857222027182908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'ダッシュボード データ'!$E$3</c:f>
              <c:strCache>
                <c:ptCount val="1"/>
                <c:pt idx="0">
                  <c:v>開始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'ダッシュボード データ'!$B$4:$B$14</c:f>
              <c:strCache>
                <c:ptCount val="11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I</c:v>
                </c:pt>
                <c:pt idx="9">
                  <c:v>プロジェクト J</c:v>
                </c:pt>
                <c:pt idx="10">
                  <c:v>プロジェクト K</c:v>
                </c:pt>
              </c:strCache>
            </c:strRef>
          </c:cat>
          <c:val>
            <c:numRef>
              <c:f>'ダッシュボード データ'!$E$4:$E$14</c:f>
              <c:numCache>
                <c:formatCode>mm/dd;@</c:formatCode>
                <c:ptCount val="11"/>
                <c:pt idx="0">
                  <c:v>44701</c:v>
                </c:pt>
                <c:pt idx="1">
                  <c:v>44745</c:v>
                </c:pt>
                <c:pt idx="2">
                  <c:v>44749</c:v>
                </c:pt>
                <c:pt idx="3">
                  <c:v>44782</c:v>
                </c:pt>
                <c:pt idx="4">
                  <c:v>44784</c:v>
                </c:pt>
                <c:pt idx="5">
                  <c:v>44820</c:v>
                </c:pt>
                <c:pt idx="6">
                  <c:v>44851</c:v>
                </c:pt>
                <c:pt idx="7">
                  <c:v>44858</c:v>
                </c:pt>
                <c:pt idx="8">
                  <c:v>44836</c:v>
                </c:pt>
                <c:pt idx="9">
                  <c:v>44870</c:v>
                </c:pt>
                <c:pt idx="10">
                  <c:v>44871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30-A942-8A33-C4922E4D0792}"/>
            </c:ext>
          </c:extLst>
        </c:ser>
        <c:ser>
          <c:idx val="1"/>
          <c:order val="1"/>
          <c:tx>
            <c:strRef>
              <c:f>'ダッシュボード データ'!$G$3</c:f>
              <c:strCache>
                <c:ptCount val="1"/>
                <c:pt idx="0">
                  <c:v>日数</c:v>
                </c:pt>
              </c:strCache>
            </c:strRef>
          </c:tx>
          <c:spPr>
            <a:solidFill>
              <a:srgbClr val="00DBF0"/>
            </a:solidFill>
            <a:effectLst>
              <a:outerShdw blurRad="40000" dist="23000" dir="5400000" rotWithShape="0">
                <a:schemeClr val="bg1">
                  <a:lumMod val="75000"/>
                  <a:alpha val="35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730-A942-8A33-C4922E4D079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730-A942-8A33-C4922E4D079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730-A942-8A33-C4922E4D079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730-A942-8A33-C4922E4D079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730-A942-8A33-C4922E4D079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F730-A942-8A33-C4922E4D079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F730-A942-8A33-C4922E4D079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F730-A942-8A33-C4922E4D079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F730-A942-8A33-C4922E4D079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F730-A942-8A33-C4922E4D079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F730-A942-8A33-C4922E4D079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730-A942-8A33-C4922E4D079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730-A942-8A33-C4922E4D079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730-A942-8A33-C4922E4D079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F730-A942-8A33-C4922E4D0792}"/>
              </c:ext>
            </c:extLst>
          </c:dPt>
          <c:cat>
            <c:strRef>
              <c:f>'ダッシュボード データ'!$B$4:$B$14</c:f>
              <c:strCache>
                <c:ptCount val="11"/>
                <c:pt idx="0">
                  <c:v>プロジェクト A</c:v>
                </c:pt>
                <c:pt idx="1">
                  <c:v>プロジェクト B</c:v>
                </c:pt>
                <c:pt idx="2">
                  <c:v>プロジェクト C</c:v>
                </c:pt>
                <c:pt idx="3">
                  <c:v>プロジェクト D</c:v>
                </c:pt>
                <c:pt idx="4">
                  <c:v>プロジェクト E</c:v>
                </c:pt>
                <c:pt idx="5">
                  <c:v>プロジェクト F</c:v>
                </c:pt>
                <c:pt idx="6">
                  <c:v>プロジェクト G</c:v>
                </c:pt>
                <c:pt idx="7">
                  <c:v>プロジェクト H</c:v>
                </c:pt>
                <c:pt idx="8">
                  <c:v>プロジェクト I</c:v>
                </c:pt>
                <c:pt idx="9">
                  <c:v>プロジェクト J</c:v>
                </c:pt>
                <c:pt idx="10">
                  <c:v>プロジェクト K</c:v>
                </c:pt>
              </c:strCache>
            </c:strRef>
          </c:cat>
          <c:val>
            <c:numRef>
              <c:f>'ダッシュボード データ'!$G$4:$G$14</c:f>
              <c:numCache>
                <c:formatCode>General</c:formatCode>
                <c:ptCount val="11"/>
                <c:pt idx="0">
                  <c:v>137</c:v>
                </c:pt>
                <c:pt idx="1">
                  <c:v>97</c:v>
                </c:pt>
                <c:pt idx="2">
                  <c:v>98</c:v>
                </c:pt>
                <c:pt idx="3">
                  <c:v>95</c:v>
                </c:pt>
                <c:pt idx="4">
                  <c:v>127</c:v>
                </c:pt>
                <c:pt idx="5">
                  <c:v>32</c:v>
                </c:pt>
                <c:pt idx="6">
                  <c:v>36</c:v>
                </c:pt>
                <c:pt idx="7">
                  <c:v>40</c:v>
                </c:pt>
                <c:pt idx="8">
                  <c:v>65</c:v>
                </c:pt>
                <c:pt idx="9">
                  <c:v>33</c:v>
                </c:pt>
                <c:pt idx="1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F730-A942-8A33-C4922E4D0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57900688"/>
        <c:axId val="557901232"/>
      </c:barChart>
      <c:catAx>
        <c:axId val="5579006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aseline="0">
                <a:latin typeface="Century Gothic" panose="020B0502020202020204" pitchFamily="34" charset="0"/>
                <a:ea typeface="MS PGothic" panose="020B0600070205080204" pitchFamily="34" charset="-128"/>
              </a:defRPr>
            </a:pPr>
            <a:endParaRPr lang="en-US"/>
          </a:p>
        </c:txPr>
        <c:crossAx val="557901232"/>
        <c:crosses val="autoZero"/>
        <c:auto val="1"/>
        <c:lblAlgn val="ctr"/>
        <c:lblOffset val="100"/>
        <c:noMultiLvlLbl val="0"/>
      </c:catAx>
      <c:valAx>
        <c:axId val="557901232"/>
        <c:scaling>
          <c:orientation val="minMax"/>
          <c:max val="44950"/>
          <c:min val="44690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;@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Century Gothic" panose="020B0502020202020204" pitchFamily="34" charset="0"/>
              </a:defRPr>
            </a:pPr>
            <a:endParaRPr lang="en-US"/>
          </a:p>
        </c:txPr>
        <c:crossAx val="557900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gradFill>
              <a:gsLst>
                <a:gs pos="0">
                  <a:srgbClr val="00B050"/>
                </a:gs>
                <a:gs pos="74000">
                  <a:srgbClr val="92D050"/>
                </a:gs>
              </a:gsLst>
              <a:lin ang="5400000" scaled="1"/>
            </a:gradFill>
            <a:effectLst/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rgbClr val="00DBF0">
                      <a:alpha val="90000"/>
                    </a:srgbClr>
                  </a:gs>
                  <a:gs pos="74000">
                    <a:srgbClr val="ABEFEA">
                      <a:alpha val="90000"/>
                    </a:srgbClr>
                  </a:gs>
                </a:gsLst>
                <a:lin ang="5400000" scaled="1"/>
              </a:gradFill>
              <a:effectLst/>
            </c:spPr>
            <c:extLst>
              <c:ext xmlns:c16="http://schemas.microsoft.com/office/drawing/2014/chart" uri="{C3380CC4-5D6E-409C-BE32-E72D297353CC}">
                <c16:uniqueId val="{00000001-84F9-BF42-9CFD-3135769302C4}"/>
              </c:ext>
            </c:extLst>
          </c:dPt>
          <c:dPt>
            <c:idx val="1"/>
            <c:invertIfNegative val="0"/>
            <c:bubble3D val="0"/>
            <c:spPr>
              <a:gradFill>
                <a:gsLst>
                  <a:gs pos="0">
                    <a:srgbClr val="00B050">
                      <a:alpha val="90000"/>
                    </a:srgbClr>
                  </a:gs>
                  <a:gs pos="74000">
                    <a:srgbClr val="92D050">
                      <a:alpha val="90000"/>
                    </a:srgbClr>
                  </a:gs>
                </a:gsLst>
                <a:lin ang="5400000" scaled="1"/>
              </a:gradFill>
              <a:effectLst/>
            </c:spPr>
            <c:extLst>
              <c:ext xmlns:c16="http://schemas.microsoft.com/office/drawing/2014/chart" uri="{C3380CC4-5D6E-409C-BE32-E72D297353CC}">
                <c16:uniqueId val="{00000003-84F9-BF42-9CFD-3135769302C4}"/>
              </c:ext>
            </c:extLst>
          </c:dPt>
          <c:cat>
            <c:strRef>
              <c:f>'ダッシュボード データ'!$B$24:$B$25</c:f>
              <c:strCache>
                <c:ptCount val="2"/>
                <c:pt idx="0">
                  <c:v>計画</c:v>
                </c:pt>
                <c:pt idx="1">
                  <c:v>実績</c:v>
                </c:pt>
              </c:strCache>
            </c:strRef>
          </c:cat>
          <c:val>
            <c:numRef>
              <c:f>'ダッシュボード データ'!$C$24:$C$25</c:f>
              <c:numCache>
                <c:formatCode>#,##0</c:formatCode>
                <c:ptCount val="2"/>
                <c:pt idx="0">
                  <c:v>80000</c:v>
                </c:pt>
                <c:pt idx="1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F9-BF42-9CFD-313576930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50"/>
        <c:axId val="557909392"/>
        <c:axId val="557904496"/>
      </c:barChart>
      <c:catAx>
        <c:axId val="557909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aseline="0">
                <a:latin typeface="Century Gothic" panose="020B0502020202020204" pitchFamily="34" charset="0"/>
                <a:ea typeface="MS PGothic" panose="020B0600070205080204" pitchFamily="34" charset="-128"/>
              </a:defRPr>
            </a:pPr>
            <a:endParaRPr lang="en-US"/>
          </a:p>
        </c:txPr>
        <c:crossAx val="557904496"/>
        <c:crossesAt val="0"/>
        <c:auto val="1"/>
        <c:lblAlgn val="ctr"/>
        <c:lblOffset val="100"/>
        <c:noMultiLvlLbl val="0"/>
      </c:catAx>
      <c:valAx>
        <c:axId val="557904496"/>
        <c:scaling>
          <c:orientation val="minMax"/>
          <c:max val="90000"/>
          <c:min val="200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557909392"/>
        <c:crosses val="autoZero"/>
        <c:crossBetween val="between"/>
        <c:majorUnit val="10000"/>
        <c:minorUnit val="5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E0A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BF5-DC47-BC40-1916946FBF3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5BF5-DC47-BC40-1916946FBF3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5-5BF5-DC47-BC40-1916946FBF30}"/>
              </c:ext>
            </c:extLst>
          </c:dPt>
          <c:cat>
            <c:strRef>
              <c:f>'ダッシュボード データ'!$B$28:$B$30</c:f>
              <c:strCache>
                <c:ptCount val="3"/>
                <c:pt idx="0">
                  <c:v>決定</c:v>
                </c:pt>
                <c:pt idx="1">
                  <c:v>アクション</c:v>
                </c:pt>
                <c:pt idx="2">
                  <c:v>変更リクエスト </c:v>
                </c:pt>
              </c:strCache>
            </c:strRef>
          </c:cat>
          <c:val>
            <c:numRef>
              <c:f>'ダッシュボード データ'!$C$28:$C$30</c:f>
              <c:numCache>
                <c:formatCode>General</c:formatCode>
                <c:ptCount val="3"/>
                <c:pt idx="0">
                  <c:v>5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F5-DC47-BC40-1916946FBF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57903408"/>
        <c:axId val="557903952"/>
      </c:barChart>
      <c:catAx>
        <c:axId val="55790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aseline="0">
                <a:latin typeface="Century Gothic" panose="020B0502020202020204" pitchFamily="34" charset="0"/>
                <a:ea typeface="MS PGothic" panose="020B0600070205080204" pitchFamily="34" charset="-128"/>
              </a:defRPr>
            </a:pPr>
            <a:endParaRPr lang="en-US"/>
          </a:p>
        </c:txPr>
        <c:crossAx val="557903952"/>
        <c:crosses val="autoZero"/>
        <c:auto val="1"/>
        <c:lblAlgn val="ctr"/>
        <c:lblOffset val="100"/>
        <c:noMultiLvlLbl val="0"/>
      </c:catAx>
      <c:valAx>
        <c:axId val="5579039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Century Gothic" panose="020B0502020202020204" pitchFamily="34" charset="0"/>
              </a:defRPr>
            </a:pPr>
            <a:endParaRPr lang="en-US"/>
          </a:p>
        </c:txPr>
        <c:crossAx val="5579034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ABEFEA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CDD-F141-ADE6-694C8238060A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CDD-F141-ADE6-694C8238060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CDD-F141-ADE6-694C8238060A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CDD-F141-ADE6-694C8238060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'ダッシュボード データ'!$B$17:$B$20</c:f>
              <c:strCache>
                <c:ptCount val="4"/>
                <c:pt idx="0">
                  <c:v>未開始</c:v>
                </c:pt>
                <c:pt idx="1">
                  <c:v>順調</c:v>
                </c:pt>
                <c:pt idx="2">
                  <c:v>完了</c:v>
                </c:pt>
                <c:pt idx="3">
                  <c:v>遅延</c:v>
                </c:pt>
              </c:strCache>
            </c:strRef>
          </c:cat>
          <c:val>
            <c:numRef>
              <c:f>'ダッシュボード データ'!$C$17:$C$20</c:f>
              <c:numCache>
                <c:formatCode>0</c:formatCode>
                <c:ptCount val="4"/>
                <c:pt idx="0">
                  <c:v>5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CDD-F141-ADE6-694C823806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4179068241469814"/>
          <c:y val="0.67398169036633826"/>
          <c:w val="0.24154265091863517"/>
          <c:h val="0.26811274032442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MS PGothic" panose="020B0600070205080204" pitchFamily="34" charset="-128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hyperlink" Target="https://jp.smartsheet.com/try-it?trp=77792&amp;utm_language=JP&amp;utm_source=template-excel&amp;utm_medium=content&amp;utm_campaign=ic-PMO+Dashboard-excel-77792-jp&amp;lpa=ic+PMO+Dashboard+excel+77792+jp" TargetMode="Externa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215900</xdr:colOff>
      <xdr:row>4</xdr:row>
      <xdr:rowOff>25400</xdr:rowOff>
    </xdr:from>
    <xdr:to>
      <xdr:col>7</xdr:col>
      <xdr:colOff>165100</xdr:colOff>
      <xdr:row>16</xdr:row>
      <xdr:rowOff>139700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127000</xdr:colOff>
      <xdr:row>18</xdr:row>
      <xdr:rowOff>1104900</xdr:rowOff>
    </xdr:from>
    <xdr:to>
      <xdr:col>5</xdr:col>
      <xdr:colOff>2794000</xdr:colOff>
      <xdr:row>18</xdr:row>
      <xdr:rowOff>3631692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2959100</xdr:colOff>
      <xdr:row>18</xdr:row>
      <xdr:rowOff>38100</xdr:rowOff>
    </xdr:from>
    <xdr:to>
      <xdr:col>6</xdr:col>
      <xdr:colOff>2743200</xdr:colOff>
      <xdr:row>19</xdr:row>
      <xdr:rowOff>127000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18</xdr:row>
      <xdr:rowOff>38100</xdr:rowOff>
    </xdr:from>
    <xdr:to>
      <xdr:col>2</xdr:col>
      <xdr:colOff>2222500</xdr:colOff>
      <xdr:row>18</xdr:row>
      <xdr:rowOff>3632200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41C8DD-E0C3-C047-A486-4A34290FFD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8</xdr:col>
      <xdr:colOff>768335</xdr:colOff>
      <xdr:row>0</xdr:row>
      <xdr:rowOff>9526</xdr:rowOff>
    </xdr:from>
    <xdr:to>
      <xdr:col>10</xdr:col>
      <xdr:colOff>954071</xdr:colOff>
      <xdr:row>0</xdr:row>
      <xdr:rowOff>523876</xdr:rowOff>
    </xdr:to>
    <xdr:pic>
      <xdr:nvPicPr>
        <xdr:cNvPr id="3" name="Picture 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35D35F-2406-CDA7-E313-EA8D46B3A1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4570060" y="9526"/>
          <a:ext cx="258603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2&amp;utm_language=JP&amp;utm_source=template-excel&amp;utm_medium=content&amp;utm_campaign=ic-PMO+Dashboard-excel-77792-jp&amp;lpa=ic+PMO+Dashboard+excel+77792+jp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A1:DG22"/>
  <sheetViews>
    <sheetView showGridLines="0" tabSelected="1" topLeftCell="B1" workbookViewId="0">
      <pane ySplit="1" topLeftCell="A19" activePane="bottomLeft" state="frozen"/>
      <selection pane="bottomLeft" activeCell="D25" sqref="D25"/>
    </sheetView>
  </sheetViews>
  <sheetFormatPr defaultColWidth="11" defaultRowHeight="13.5"/>
  <cols>
    <col min="1" max="1" width="3.375" style="49" customWidth="1"/>
    <col min="2" max="3" width="30.875" style="49" customWidth="1"/>
    <col min="4" max="4" width="10.875" style="49" customWidth="1"/>
    <col min="5" max="5" width="14.375" style="49" customWidth="1"/>
    <col min="6" max="6" width="51.625" style="49" customWidth="1"/>
    <col min="7" max="7" width="35.75" style="49" customWidth="1"/>
    <col min="8" max="8" width="3.375" style="49" customWidth="1"/>
    <col min="9" max="12" width="15.75" style="49" customWidth="1"/>
    <col min="13" max="16384" width="11" style="49"/>
  </cols>
  <sheetData>
    <row r="1" spans="1:111" s="10" customFormat="1" ht="42" customHeight="1">
      <c r="A1" s="4"/>
      <c r="B1" s="5" t="s">
        <v>6</v>
      </c>
      <c r="C1" s="6"/>
      <c r="D1" s="5"/>
      <c r="E1" s="4"/>
      <c r="F1" s="6"/>
      <c r="G1" s="7"/>
      <c r="H1" s="6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6"/>
      <c r="AH1" s="6"/>
      <c r="AI1" s="9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6"/>
      <c r="CE1" s="6"/>
      <c r="CF1" s="9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G1" s="11"/>
    </row>
    <row r="2" spans="1:111" ht="20.100000000000001" customHeight="1">
      <c r="A2" s="46"/>
      <c r="B2" s="56" t="s">
        <v>50</v>
      </c>
      <c r="C2" s="56"/>
      <c r="D2" s="53" t="s">
        <v>51</v>
      </c>
      <c r="E2" s="53"/>
      <c r="F2" s="47" t="s">
        <v>52</v>
      </c>
      <c r="G2" s="48" t="s">
        <v>53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111" ht="60" customHeight="1">
      <c r="A3" s="46"/>
      <c r="B3" s="57" t="s">
        <v>54</v>
      </c>
      <c r="C3" s="58"/>
      <c r="D3" s="54" t="s">
        <v>4</v>
      </c>
      <c r="E3" s="55"/>
      <c r="F3" s="50" t="s">
        <v>55</v>
      </c>
      <c r="G3" s="51">
        <f>'ダッシュボード データ'!D19</f>
        <v>0.27272727272727271</v>
      </c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</row>
    <row r="4" spans="1:111" ht="33" customHeight="1">
      <c r="A4" s="46"/>
      <c r="B4" s="52" t="s">
        <v>56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</row>
    <row r="5" spans="1:111" ht="25.15" customHeight="1">
      <c r="A5" s="46"/>
      <c r="B5" s="27" t="s">
        <v>19</v>
      </c>
      <c r="C5" s="27" t="s">
        <v>20</v>
      </c>
      <c r="D5" s="28" t="s">
        <v>21</v>
      </c>
      <c r="E5" s="27" t="s">
        <v>25</v>
      </c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6" spans="1:111" ht="25.15" customHeight="1">
      <c r="A6" s="46"/>
      <c r="B6" s="29" t="str">
        <f>'ダッシュボード データ'!B4</f>
        <v>Project A</v>
      </c>
      <c r="C6" s="29" t="str">
        <f>'ダッシュボード データ'!C4</f>
        <v>Alex B.</v>
      </c>
      <c r="D6" s="30" t="str">
        <f>'ダッシュボード データ'!D4</f>
        <v>Low</v>
      </c>
      <c r="E6" s="33" t="str">
        <f>'ダッシュボード データ'!H4</f>
        <v>COMPLETE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</row>
    <row r="7" spans="1:111" ht="25.15" customHeight="1">
      <c r="A7" s="46"/>
      <c r="B7" s="29" t="str">
        <f>'ダッシュボード データ'!B5</f>
        <v>Project B</v>
      </c>
      <c r="C7" s="29" t="str">
        <f>'ダッシュボード データ'!C5</f>
        <v>Frank C.</v>
      </c>
      <c r="D7" s="30" t="str">
        <f>'ダッシュボード データ'!D5</f>
        <v>Medium</v>
      </c>
      <c r="E7" s="33" t="str">
        <f>'ダッシュボード データ'!H5</f>
        <v>COMPLETE</v>
      </c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</row>
    <row r="8" spans="1:111" ht="25.15" customHeight="1">
      <c r="A8" s="46"/>
      <c r="B8" s="29" t="str">
        <f>'ダッシュボード データ'!B6</f>
        <v>Project C</v>
      </c>
      <c r="C8" s="29" t="str">
        <f>'ダッシュボード データ'!C6</f>
        <v>Jacob S.</v>
      </c>
      <c r="D8" s="30" t="str">
        <f>'ダッシュボード データ'!D6</f>
        <v>High</v>
      </c>
      <c r="E8" s="33" t="str">
        <f>'ダッシュボード データ'!H6</f>
        <v>COMPLETE</v>
      </c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</row>
    <row r="9" spans="1:111" ht="25.15" customHeight="1">
      <c r="A9" s="46"/>
      <c r="B9" s="29" t="str">
        <f>'ダッシュボード データ'!B7</f>
        <v>Project D</v>
      </c>
      <c r="C9" s="29" t="str">
        <f>'ダッシュボード データ'!C7</f>
        <v>Jacob S.</v>
      </c>
      <c r="D9" s="30" t="str">
        <f>'ダッシュボード データ'!D7</f>
        <v>Low</v>
      </c>
      <c r="E9" s="33" t="str">
        <f>'ダッシュボード データ'!H7</f>
        <v>DELAYED</v>
      </c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</row>
    <row r="10" spans="1:111" ht="25.15" customHeight="1">
      <c r="A10" s="46"/>
      <c r="B10" s="29" t="str">
        <f>'ダッシュボード データ'!B8</f>
        <v>Project E</v>
      </c>
      <c r="C10" s="29" t="str">
        <f>'ダッシュボード データ'!C8</f>
        <v>Jacob S.</v>
      </c>
      <c r="D10" s="30" t="str">
        <f>'ダッシュボード データ'!D8</f>
        <v>Medium</v>
      </c>
      <c r="E10" s="33" t="str">
        <f>'ダッシュボード データ'!H8</f>
        <v>ON TRACK</v>
      </c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</row>
    <row r="11" spans="1:111" ht="25.15" customHeight="1">
      <c r="A11" s="46"/>
      <c r="B11" s="29" t="str">
        <f>'ダッシュボード データ'!B9</f>
        <v>Project F</v>
      </c>
      <c r="C11" s="29" t="str">
        <f>'ダッシュボード データ'!C9</f>
        <v>Alex B.</v>
      </c>
      <c r="D11" s="30" t="str">
        <f>'ダッシュボード データ'!D9</f>
        <v>High</v>
      </c>
      <c r="E11" s="33" t="str">
        <f>'ダッシュボード データ'!H9</f>
        <v>ON TRACK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111" ht="25.15" customHeight="1">
      <c r="A12" s="46"/>
      <c r="B12" s="29" t="str">
        <f>'ダッシュボード データ'!B10</f>
        <v>Project G</v>
      </c>
      <c r="C12" s="29" t="str">
        <f>'ダッシュボード データ'!C10</f>
        <v>Frank C.</v>
      </c>
      <c r="D12" s="30" t="str">
        <f>'ダッシュボード データ'!D10</f>
        <v>Medium</v>
      </c>
      <c r="E12" s="33" t="str">
        <f>'ダッシュボード データ'!H10</f>
        <v>NOT STARTED</v>
      </c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</row>
    <row r="13" spans="1:111" ht="25.15" customHeight="1">
      <c r="A13" s="46"/>
      <c r="B13" s="29" t="str">
        <f>'ダッシュボード データ'!B11</f>
        <v>Project H</v>
      </c>
      <c r="C13" s="29" t="str">
        <f>'ダッシュボード データ'!C11</f>
        <v>Kennedy K.</v>
      </c>
      <c r="D13" s="30" t="str">
        <f>'ダッシュボード データ'!D11</f>
        <v>Medium</v>
      </c>
      <c r="E13" s="33" t="str">
        <f>'ダッシュボード データ'!H11</f>
        <v>NOT STARTED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</row>
    <row r="14" spans="1:111" ht="25.15" customHeight="1">
      <c r="A14" s="46"/>
      <c r="B14" s="29" t="str">
        <f>'ダッシュボード データ'!B12</f>
        <v>Project I</v>
      </c>
      <c r="C14" s="29" t="str">
        <f>'ダッシュボード データ'!C12</f>
        <v>Jacob S.</v>
      </c>
      <c r="D14" s="30" t="str">
        <f>'ダッシュボード データ'!D12</f>
        <v>Medium</v>
      </c>
      <c r="E14" s="33" t="str">
        <f>'ダッシュボード データ'!H12</f>
        <v>NOT STARTED</v>
      </c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</row>
    <row r="15" spans="1:111" ht="25.15" customHeight="1">
      <c r="A15" s="46"/>
      <c r="B15" s="29" t="str">
        <f>'ダッシュボード データ'!B13</f>
        <v>Project J</v>
      </c>
      <c r="C15" s="29" t="str">
        <f>'ダッシュボード データ'!C13</f>
        <v>Alex B.</v>
      </c>
      <c r="D15" s="30" t="str">
        <f>'ダッシュボード データ'!D13</f>
        <v>Medium</v>
      </c>
      <c r="E15" s="33" t="str">
        <f>'ダッシュボード データ'!H13</f>
        <v>NOT STARTED</v>
      </c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</row>
    <row r="16" spans="1:111" ht="25.15" customHeight="1">
      <c r="A16" s="46"/>
      <c r="B16" s="29" t="str">
        <f>'ダッシュボード データ'!B14</f>
        <v>Project K</v>
      </c>
      <c r="C16" s="29" t="str">
        <f>'ダッシュボード データ'!C14</f>
        <v>Kennedy K.</v>
      </c>
      <c r="D16" s="30" t="str">
        <f>'ダッシュボード データ'!D14</f>
        <v>Medium</v>
      </c>
      <c r="E16" s="33" t="str">
        <f>'ダッシュボード データ'!H14</f>
        <v>NOT STARTED</v>
      </c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</row>
    <row r="17" spans="1:28" ht="29.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</row>
    <row r="18" spans="1:28" ht="29.1" customHeight="1">
      <c r="A18" s="46"/>
      <c r="B18" s="13" t="s">
        <v>57</v>
      </c>
      <c r="C18" s="46"/>
      <c r="D18" s="13"/>
      <c r="E18" s="13" t="s">
        <v>58</v>
      </c>
      <c r="F18" s="46"/>
      <c r="G18" s="3" t="s">
        <v>59</v>
      </c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</row>
    <row r="19" spans="1:28" ht="29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</row>
    <row r="20" spans="1:28">
      <c r="A20" s="46"/>
      <c r="B20" s="46"/>
      <c r="C20" s="46"/>
      <c r="D20" s="46"/>
      <c r="E20" s="46"/>
      <c r="F20" s="46"/>
      <c r="G20" s="46"/>
      <c r="H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</row>
    <row r="21" spans="1:28" ht="18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</row>
    <row r="22" spans="1:28" s="10" customFormat="1" ht="50.1" customHeight="1">
      <c r="B22" s="64" t="s">
        <v>60</v>
      </c>
      <c r="C22" s="63"/>
      <c r="D22" s="63"/>
      <c r="E22" s="63"/>
      <c r="F22" s="63"/>
      <c r="G22" s="63"/>
    </row>
  </sheetData>
  <mergeCells count="5">
    <mergeCell ref="B22:G22"/>
    <mergeCell ref="D2:E2"/>
    <mergeCell ref="D3:E3"/>
    <mergeCell ref="B2:C2"/>
    <mergeCell ref="B3:C3"/>
  </mergeCells>
  <phoneticPr fontId="14" type="noConversion"/>
  <conditionalFormatting sqref="D6:D16">
    <cfRule type="containsText" dxfId="24" priority="5" operator="containsText" text="低">
      <formula>NOT(ISERROR(SEARCH("低",D6)))</formula>
    </cfRule>
    <cfRule type="containsText" dxfId="23" priority="6" operator="containsText" text="中">
      <formula>NOT(ISERROR(SEARCH("中",D6)))</formula>
    </cfRule>
    <cfRule type="containsText" dxfId="22" priority="7" operator="containsText" text="高">
      <formula>NOT(ISERROR(SEARCH("高",D6)))</formula>
    </cfRule>
  </conditionalFormatting>
  <conditionalFormatting sqref="E6:E16">
    <cfRule type="containsText" dxfId="21" priority="1" operator="containsText" text="未開始">
      <formula>NOT(ISERROR(SEARCH("未開始",E6)))</formula>
    </cfRule>
    <cfRule type="containsText" dxfId="20" priority="2" operator="containsText" text="遅延">
      <formula>NOT(ISERROR(SEARCH("遅延",E6)))</formula>
    </cfRule>
    <cfRule type="containsText" dxfId="19" priority="3" operator="containsText" text="完了">
      <formula>NOT(ISERROR(SEARCH("完了",E6)))</formula>
    </cfRule>
    <cfRule type="containsText" dxfId="18" priority="4" operator="containsText" text="順調">
      <formula>NOT(ISERROR(SEARCH("順調",E6)))</formula>
    </cfRule>
  </conditionalFormatting>
  <hyperlinks>
    <hyperlink ref="B22:G22" r:id="rId1" display="ここをクリックして Smartsheet で作成" xr:uid="{00000000-0004-0000-0000-000000000000}"/>
  </hyperlinks>
  <pageMargins left="0.3" right="0.3" top="0.3" bottom="0.3" header="0" footer="0"/>
  <pageSetup scale="76" fitToHeight="0" orientation="landscape" horizontalDpi="4294967292" verticalDpi="429496729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79998168889431442"/>
    <pageSetUpPr fitToPage="1"/>
  </sheetPr>
  <dimension ref="A1:DL36"/>
  <sheetViews>
    <sheetView showGridLines="0" workbookViewId="0">
      <selection activeCell="G23" sqref="G23"/>
    </sheetView>
  </sheetViews>
  <sheetFormatPr defaultColWidth="11" defaultRowHeight="13.5"/>
  <cols>
    <col min="1" max="1" width="3.375" style="25" customWidth="1"/>
    <col min="2" max="2" width="38.875" style="25" customWidth="1"/>
    <col min="3" max="3" width="17.5" style="25" customWidth="1"/>
    <col min="4" max="4" width="10.875" style="25" customWidth="1"/>
    <col min="5" max="6" width="14.875" style="25" customWidth="1"/>
    <col min="7" max="7" width="14.375" style="25" customWidth="1"/>
    <col min="8" max="8" width="13.875" style="25" customWidth="1"/>
    <col min="9" max="9" width="3.375" style="25" customWidth="1"/>
    <col min="10" max="16384" width="11" style="25"/>
  </cols>
  <sheetData>
    <row r="1" spans="1:116" s="10" customFormat="1" ht="42" customHeight="1">
      <c r="A1" s="4"/>
      <c r="B1" s="5" t="s">
        <v>17</v>
      </c>
      <c r="C1" s="6"/>
      <c r="D1" s="6"/>
      <c r="E1" s="5"/>
      <c r="F1" s="4"/>
      <c r="G1" s="6"/>
      <c r="H1" s="7"/>
      <c r="I1" s="7"/>
      <c r="J1" s="7"/>
      <c r="K1" s="6"/>
      <c r="L1" s="4"/>
      <c r="M1" s="6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6"/>
      <c r="AM1" s="6"/>
      <c r="AN1" s="9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6"/>
      <c r="CJ1" s="6"/>
      <c r="CK1" s="9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L1" s="11"/>
    </row>
    <row r="2" spans="1:116" ht="25.15" customHeight="1">
      <c r="B2" s="26" t="s">
        <v>18</v>
      </c>
    </row>
    <row r="3" spans="1:116" ht="20.100000000000001" customHeight="1">
      <c r="B3" s="27" t="s">
        <v>19</v>
      </c>
      <c r="C3" s="27" t="s">
        <v>20</v>
      </c>
      <c r="D3" s="28" t="s">
        <v>21</v>
      </c>
      <c r="E3" s="28" t="s">
        <v>22</v>
      </c>
      <c r="F3" s="28" t="s">
        <v>23</v>
      </c>
      <c r="G3" s="28" t="s">
        <v>24</v>
      </c>
      <c r="H3" s="27" t="s">
        <v>25</v>
      </c>
    </row>
    <row r="4" spans="1:116" ht="20.100000000000001" customHeight="1">
      <c r="B4" s="29" t="s">
        <v>26</v>
      </c>
      <c r="C4" s="29" t="s">
        <v>0</v>
      </c>
      <c r="D4" s="30" t="s">
        <v>10</v>
      </c>
      <c r="E4" s="31">
        <v>44701</v>
      </c>
      <c r="F4" s="31">
        <v>44837</v>
      </c>
      <c r="G4" s="32">
        <f>(F4-E4)+1</f>
        <v>137</v>
      </c>
      <c r="H4" s="33" t="s">
        <v>27</v>
      </c>
    </row>
    <row r="5" spans="1:116" ht="20.100000000000001" customHeight="1">
      <c r="B5" s="29" t="s">
        <v>28</v>
      </c>
      <c r="C5" s="29" t="s">
        <v>1</v>
      </c>
      <c r="D5" s="30" t="s">
        <v>12</v>
      </c>
      <c r="E5" s="31">
        <v>44745</v>
      </c>
      <c r="F5" s="31">
        <v>44841</v>
      </c>
      <c r="G5" s="32">
        <f t="shared" ref="G5:G14" si="0">(F5-E5)+1</f>
        <v>97</v>
      </c>
      <c r="H5" s="33" t="s">
        <v>27</v>
      </c>
    </row>
    <row r="6" spans="1:116" ht="20.100000000000001" customHeight="1">
      <c r="B6" s="29" t="s">
        <v>29</v>
      </c>
      <c r="C6" s="29" t="s">
        <v>2</v>
      </c>
      <c r="D6" s="30" t="s">
        <v>14</v>
      </c>
      <c r="E6" s="31">
        <v>44749</v>
      </c>
      <c r="F6" s="31">
        <v>44846</v>
      </c>
      <c r="G6" s="32">
        <f t="shared" si="0"/>
        <v>98</v>
      </c>
      <c r="H6" s="33" t="s">
        <v>27</v>
      </c>
    </row>
    <row r="7" spans="1:116" ht="20.100000000000001" customHeight="1">
      <c r="B7" s="29" t="s">
        <v>30</v>
      </c>
      <c r="C7" s="29" t="s">
        <v>2</v>
      </c>
      <c r="D7" s="30" t="s">
        <v>10</v>
      </c>
      <c r="E7" s="31">
        <v>44782</v>
      </c>
      <c r="F7" s="31">
        <v>44876</v>
      </c>
      <c r="G7" s="32">
        <f t="shared" si="0"/>
        <v>95</v>
      </c>
      <c r="H7" s="29" t="s">
        <v>16</v>
      </c>
    </row>
    <row r="8" spans="1:116" ht="20.100000000000001" customHeight="1">
      <c r="B8" s="29" t="s">
        <v>31</v>
      </c>
      <c r="C8" s="29" t="s">
        <v>2</v>
      </c>
      <c r="D8" s="30" t="s">
        <v>12</v>
      </c>
      <c r="E8" s="31">
        <v>44784</v>
      </c>
      <c r="F8" s="31">
        <v>44910</v>
      </c>
      <c r="G8" s="32">
        <f t="shared" si="0"/>
        <v>127</v>
      </c>
      <c r="H8" s="29" t="s">
        <v>32</v>
      </c>
    </row>
    <row r="9" spans="1:116" ht="20.100000000000001" customHeight="1">
      <c r="B9" s="29" t="s">
        <v>33</v>
      </c>
      <c r="C9" s="29" t="s">
        <v>0</v>
      </c>
      <c r="D9" s="30" t="s">
        <v>14</v>
      </c>
      <c r="E9" s="31">
        <v>44820</v>
      </c>
      <c r="F9" s="31">
        <v>44851</v>
      </c>
      <c r="G9" s="32">
        <f t="shared" si="0"/>
        <v>32</v>
      </c>
      <c r="H9" s="29" t="s">
        <v>32</v>
      </c>
    </row>
    <row r="10" spans="1:116" ht="20.100000000000001" customHeight="1">
      <c r="B10" s="29" t="s">
        <v>34</v>
      </c>
      <c r="C10" s="29" t="s">
        <v>1</v>
      </c>
      <c r="D10" s="30" t="s">
        <v>12</v>
      </c>
      <c r="E10" s="31">
        <v>44851</v>
      </c>
      <c r="F10" s="31">
        <v>44886</v>
      </c>
      <c r="G10" s="32">
        <f t="shared" si="0"/>
        <v>36</v>
      </c>
      <c r="H10" s="29" t="s">
        <v>11</v>
      </c>
    </row>
    <row r="11" spans="1:116" ht="20.100000000000001" customHeight="1">
      <c r="B11" s="29" t="s">
        <v>35</v>
      </c>
      <c r="C11" s="29" t="s">
        <v>3</v>
      </c>
      <c r="D11" s="30" t="s">
        <v>12</v>
      </c>
      <c r="E11" s="31">
        <v>44858</v>
      </c>
      <c r="F11" s="31">
        <v>44897</v>
      </c>
      <c r="G11" s="32">
        <f t="shared" si="0"/>
        <v>40</v>
      </c>
      <c r="H11" s="29" t="s">
        <v>11</v>
      </c>
    </row>
    <row r="12" spans="1:116" ht="20.100000000000001" customHeight="1">
      <c r="B12" s="29" t="s">
        <v>36</v>
      </c>
      <c r="C12" s="29" t="s">
        <v>2</v>
      </c>
      <c r="D12" s="30" t="s">
        <v>12</v>
      </c>
      <c r="E12" s="31">
        <v>44836</v>
      </c>
      <c r="F12" s="31">
        <v>44900</v>
      </c>
      <c r="G12" s="32">
        <f t="shared" si="0"/>
        <v>65</v>
      </c>
      <c r="H12" s="29" t="s">
        <v>11</v>
      </c>
    </row>
    <row r="13" spans="1:116" ht="20.100000000000001" customHeight="1">
      <c r="B13" s="29" t="s">
        <v>37</v>
      </c>
      <c r="C13" s="29" t="s">
        <v>0</v>
      </c>
      <c r="D13" s="30" t="s">
        <v>12</v>
      </c>
      <c r="E13" s="31">
        <v>44870</v>
      </c>
      <c r="F13" s="31">
        <v>44902</v>
      </c>
      <c r="G13" s="32">
        <f t="shared" si="0"/>
        <v>33</v>
      </c>
      <c r="H13" s="29" t="s">
        <v>11</v>
      </c>
    </row>
    <row r="14" spans="1:116" ht="20.100000000000001" customHeight="1">
      <c r="B14" s="29" t="s">
        <v>38</v>
      </c>
      <c r="C14" s="29" t="s">
        <v>3</v>
      </c>
      <c r="D14" s="30" t="s">
        <v>12</v>
      </c>
      <c r="E14" s="31">
        <v>44871</v>
      </c>
      <c r="F14" s="31">
        <v>44935</v>
      </c>
      <c r="G14" s="32">
        <f t="shared" si="0"/>
        <v>65</v>
      </c>
      <c r="H14" s="29" t="s">
        <v>11</v>
      </c>
    </row>
    <row r="15" spans="1:116" ht="15" customHeight="1">
      <c r="G15" s="59" t="s">
        <v>39</v>
      </c>
    </row>
    <row r="16" spans="1:116" ht="25.15" customHeight="1">
      <c r="B16" s="26" t="s">
        <v>40</v>
      </c>
      <c r="C16" s="62" t="s">
        <v>41</v>
      </c>
      <c r="D16" s="62"/>
      <c r="G16" s="60"/>
    </row>
    <row r="17" spans="2:7" ht="20.100000000000001" customHeight="1">
      <c r="B17" s="19" t="s">
        <v>11</v>
      </c>
      <c r="C17" s="34">
        <f>COUNTIF(H4:H14, "NOT STARTED")</f>
        <v>5</v>
      </c>
      <c r="D17" s="35">
        <f>C17/$C$21</f>
        <v>0.45454545454545453</v>
      </c>
      <c r="G17" s="60"/>
    </row>
    <row r="18" spans="2:7" ht="20.100000000000001" customHeight="1">
      <c r="B18" s="21" t="s">
        <v>13</v>
      </c>
      <c r="C18" s="34">
        <f>COUNTIF(H4:H14, "ON TRACK")</f>
        <v>2</v>
      </c>
      <c r="D18" s="35">
        <f t="shared" ref="D18:D20" si="1">C18/$C$21</f>
        <v>0.18181818181818182</v>
      </c>
      <c r="G18" s="60"/>
    </row>
    <row r="19" spans="2:7" ht="20.100000000000001" customHeight="1">
      <c r="B19" s="21" t="s">
        <v>15</v>
      </c>
      <c r="C19" s="34">
        <f>COUNTIF(H4:H14, "COMPLETE")</f>
        <v>3</v>
      </c>
      <c r="D19" s="35">
        <f t="shared" si="1"/>
        <v>0.27272727272727271</v>
      </c>
    </row>
    <row r="20" spans="2:7" ht="20.100000000000001" customHeight="1">
      <c r="B20" s="24" t="s">
        <v>16</v>
      </c>
      <c r="C20" s="34">
        <f>COUNTIF(H4:H14, "DELAYED")</f>
        <v>1</v>
      </c>
      <c r="D20" s="35">
        <f t="shared" si="1"/>
        <v>9.0909090909090912E-2</v>
      </c>
    </row>
    <row r="21" spans="2:7" ht="20.100000000000001" customHeight="1">
      <c r="B21" s="36" t="s">
        <v>42</v>
      </c>
      <c r="C21" s="37">
        <f>SUM(C17:C20)</f>
        <v>11</v>
      </c>
      <c r="D21" s="38">
        <f>SUM(D17:D20)</f>
        <v>1</v>
      </c>
    </row>
    <row r="22" spans="2:7" ht="15" customHeight="1">
      <c r="C22" s="61" t="s">
        <v>41</v>
      </c>
      <c r="D22" s="61"/>
    </row>
    <row r="23" spans="2:7" ht="25.15" customHeight="1">
      <c r="B23" s="26" t="s">
        <v>43</v>
      </c>
    </row>
    <row r="24" spans="2:7" ht="20.100000000000001" customHeight="1">
      <c r="B24" s="39" t="s">
        <v>44</v>
      </c>
      <c r="C24" s="40">
        <v>80000</v>
      </c>
    </row>
    <row r="25" spans="2:7" ht="20.100000000000001" customHeight="1">
      <c r="B25" s="41" t="s">
        <v>45</v>
      </c>
      <c r="C25" s="40">
        <v>50000</v>
      </c>
    </row>
    <row r="26" spans="2:7" ht="15" customHeight="1"/>
    <row r="27" spans="2:7" ht="25.15" customHeight="1">
      <c r="B27" s="26" t="s">
        <v>46</v>
      </c>
    </row>
    <row r="28" spans="2:7" ht="20.100000000000001" customHeight="1">
      <c r="B28" s="42" t="s">
        <v>47</v>
      </c>
      <c r="C28" s="29">
        <v>5</v>
      </c>
    </row>
    <row r="29" spans="2:7" ht="20.100000000000001" customHeight="1">
      <c r="B29" s="43" t="s">
        <v>48</v>
      </c>
      <c r="C29" s="29">
        <v>2</v>
      </c>
    </row>
    <row r="30" spans="2:7" ht="20.100000000000001" customHeight="1">
      <c r="B30" s="44" t="s">
        <v>49</v>
      </c>
      <c r="C30" s="29">
        <v>4</v>
      </c>
    </row>
    <row r="36" spans="3:3">
      <c r="C36" s="45"/>
    </row>
  </sheetData>
  <mergeCells count="3">
    <mergeCell ref="G15:G18"/>
    <mergeCell ref="C22:D22"/>
    <mergeCell ref="C16:D16"/>
  </mergeCells>
  <phoneticPr fontId="14" type="noConversion"/>
  <conditionalFormatting sqref="B17:B20">
    <cfRule type="containsText" dxfId="17" priority="1" operator="containsText" text="未開始">
      <formula>NOT(ISERROR(SEARCH("未開始",B17)))</formula>
    </cfRule>
    <cfRule type="containsText" dxfId="16" priority="2" operator="containsText" text="遅延">
      <formula>NOT(ISERROR(SEARCH("遅延",B17)))</formula>
    </cfRule>
    <cfRule type="containsText" dxfId="15" priority="3" operator="containsText" text="完了">
      <formula>NOT(ISERROR(SEARCH("完了",B17)))</formula>
    </cfRule>
    <cfRule type="containsText" dxfId="14" priority="4" operator="containsText" text="順調">
      <formula>NOT(ISERROR(SEARCH("順調",B17)))</formula>
    </cfRule>
  </conditionalFormatting>
  <conditionalFormatting sqref="D4:D14">
    <cfRule type="containsText" dxfId="13" priority="5" operator="containsText" text="低">
      <formula>NOT(ISERROR(SEARCH("低",D4)))</formula>
    </cfRule>
    <cfRule type="containsText" dxfId="12" priority="6" operator="containsText" text="中">
      <formula>NOT(ISERROR(SEARCH("中",D4)))</formula>
    </cfRule>
    <cfRule type="containsText" dxfId="11" priority="7" operator="containsText" text="高">
      <formula>NOT(ISERROR(SEARCH("高",D4)))</formula>
    </cfRule>
  </conditionalFormatting>
  <conditionalFormatting sqref="H4:H14">
    <cfRule type="containsText" dxfId="10" priority="8" operator="containsText" text="未開始">
      <formula>NOT(ISERROR(SEARCH("未開始",H4)))</formula>
    </cfRule>
    <cfRule type="containsText" dxfId="9" priority="9" operator="containsText" text="遅延">
      <formula>NOT(ISERROR(SEARCH("遅延",H4)))</formula>
    </cfRule>
    <cfRule type="containsText" dxfId="8" priority="10" operator="containsText" text="完了">
      <formula>NOT(ISERROR(SEARCH("完了",H4)))</formula>
    </cfRule>
    <cfRule type="containsText" dxfId="7" priority="11" operator="containsText" text="順調">
      <formula>NOT(ISERROR(SEARCH("順調",H4)))</formula>
    </cfRule>
  </conditionalFormatting>
  <pageMargins left="0.4" right="0.4" top="0.4" bottom="0.4" header="0" footer="0"/>
  <pageSetup scale="97" orientation="landscape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'ドロップダウン キー'!$D$4:$D$7</xm:f>
          </x14:formula1>
          <xm:sqref>H4:H14</xm:sqref>
        </x14:dataValidation>
        <x14:dataValidation type="list" allowBlank="1" showInputMessage="1" showErrorMessage="1" xr:uid="{00000000-0002-0000-0100-000001000000}">
          <x14:formula1>
            <xm:f>'ドロップダウン キー'!$B$4:$B$6</xm:f>
          </x14:formula1>
          <xm:sqref>D4:D14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9.9978637043366805E-2"/>
  </sheetPr>
  <dimension ref="A1:DI53"/>
  <sheetViews>
    <sheetView showGridLines="0" workbookViewId="0">
      <selection activeCell="F31" sqref="F31"/>
    </sheetView>
  </sheetViews>
  <sheetFormatPr defaultColWidth="11.25" defaultRowHeight="17.25"/>
  <cols>
    <col min="1" max="1" width="3.375" style="12" customWidth="1"/>
    <col min="2" max="2" width="11.25" style="10"/>
    <col min="3" max="3" width="3.375" style="12" customWidth="1"/>
    <col min="4" max="4" width="13.875" style="10" customWidth="1"/>
    <col min="5" max="5" width="3.375" style="12" customWidth="1"/>
    <col min="6" max="16384" width="11.25" style="10"/>
  </cols>
  <sheetData>
    <row r="1" spans="1:113" ht="42" customHeight="1">
      <c r="A1" s="4"/>
      <c r="B1" s="5" t="s">
        <v>6</v>
      </c>
      <c r="C1" s="4"/>
      <c r="D1" s="6"/>
      <c r="E1" s="7"/>
      <c r="F1" s="7"/>
      <c r="G1" s="7"/>
      <c r="H1" s="6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6"/>
      <c r="AJ1" s="6"/>
      <c r="AK1" s="9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6"/>
      <c r="CG1" s="6"/>
      <c r="CH1" s="9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I1" s="11"/>
    </row>
    <row r="2" spans="1:113" s="12" customFormat="1" ht="42" customHeight="1" thickBot="1">
      <c r="B2" s="13" t="s">
        <v>7</v>
      </c>
      <c r="C2" s="14"/>
      <c r="D2" s="14"/>
      <c r="E2" s="14"/>
      <c r="F2" s="14"/>
      <c r="G2" s="14"/>
      <c r="H2" s="14"/>
      <c r="I2" s="14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113" ht="25.15" customHeight="1" thickTop="1">
      <c r="A3" s="15"/>
      <c r="B3" s="16" t="s">
        <v>8</v>
      </c>
      <c r="C3" s="15"/>
      <c r="D3" s="17" t="s">
        <v>9</v>
      </c>
      <c r="E3" s="15"/>
    </row>
    <row r="4" spans="1:113" ht="35.1" customHeight="1">
      <c r="A4" s="15"/>
      <c r="B4" s="18" t="s">
        <v>10</v>
      </c>
      <c r="C4" s="15"/>
      <c r="D4" s="19" t="s">
        <v>11</v>
      </c>
      <c r="E4" s="15"/>
    </row>
    <row r="5" spans="1:113" ht="35.1" customHeight="1">
      <c r="A5" s="15"/>
      <c r="B5" s="20" t="s">
        <v>12</v>
      </c>
      <c r="C5" s="15"/>
      <c r="D5" s="21" t="s">
        <v>13</v>
      </c>
      <c r="E5" s="15"/>
    </row>
    <row r="6" spans="1:113" ht="35.1" customHeight="1">
      <c r="A6" s="15"/>
      <c r="B6" s="22" t="s">
        <v>14</v>
      </c>
      <c r="C6" s="15"/>
      <c r="D6" s="21" t="s">
        <v>15</v>
      </c>
      <c r="E6" s="15"/>
    </row>
    <row r="7" spans="1:113" ht="35.1" customHeight="1">
      <c r="A7" s="15"/>
      <c r="B7" s="23"/>
      <c r="C7" s="15"/>
      <c r="D7" s="24" t="s">
        <v>16</v>
      </c>
      <c r="E7" s="15"/>
    </row>
    <row r="8" spans="1:113">
      <c r="A8" s="15"/>
      <c r="B8" s="23"/>
      <c r="C8" s="15"/>
      <c r="D8" s="23"/>
      <c r="E8" s="15"/>
    </row>
    <row r="9" spans="1:113">
      <c r="A9" s="15"/>
      <c r="B9" s="23"/>
      <c r="C9" s="15"/>
      <c r="E9" s="15"/>
    </row>
    <row r="10" spans="1:113">
      <c r="A10" s="15"/>
      <c r="B10" s="23"/>
      <c r="C10" s="15"/>
      <c r="E10" s="15"/>
    </row>
    <row r="11" spans="1:113">
      <c r="A11" s="15"/>
      <c r="B11" s="23"/>
      <c r="C11" s="15"/>
      <c r="E11" s="15"/>
    </row>
    <row r="12" spans="1:113">
      <c r="A12" s="15"/>
      <c r="B12" s="23"/>
      <c r="C12" s="15"/>
      <c r="E12" s="15"/>
    </row>
    <row r="13" spans="1:113">
      <c r="A13" s="15"/>
      <c r="B13" s="23"/>
      <c r="C13" s="15"/>
      <c r="E13" s="15"/>
    </row>
    <row r="14" spans="1:113">
      <c r="A14" s="15"/>
      <c r="B14" s="23"/>
      <c r="C14" s="15"/>
      <c r="E14" s="15"/>
    </row>
    <row r="15" spans="1:113">
      <c r="A15" s="15"/>
      <c r="B15" s="23"/>
      <c r="C15" s="15"/>
      <c r="E15" s="15"/>
    </row>
    <row r="16" spans="1:113">
      <c r="A16" s="15"/>
      <c r="B16" s="23"/>
      <c r="C16" s="15"/>
      <c r="E16" s="15"/>
    </row>
    <row r="17" spans="1:5">
      <c r="A17" s="15"/>
      <c r="B17" s="23"/>
      <c r="C17" s="15"/>
      <c r="E17" s="15"/>
    </row>
    <row r="18" spans="1:5">
      <c r="A18" s="15"/>
      <c r="B18" s="23"/>
      <c r="C18" s="15"/>
      <c r="E18" s="15"/>
    </row>
    <row r="19" spans="1:5">
      <c r="A19" s="15"/>
      <c r="B19" s="23"/>
      <c r="C19" s="15"/>
      <c r="E19" s="15"/>
    </row>
    <row r="20" spans="1:5">
      <c r="A20" s="15"/>
      <c r="B20" s="23"/>
      <c r="C20" s="15"/>
      <c r="E20" s="15"/>
    </row>
    <row r="21" spans="1:5">
      <c r="A21" s="15"/>
      <c r="B21" s="23"/>
      <c r="C21" s="15"/>
      <c r="E21" s="15"/>
    </row>
    <row r="22" spans="1:5">
      <c r="A22" s="15"/>
      <c r="B22" s="23"/>
      <c r="C22" s="15"/>
      <c r="E22" s="15"/>
    </row>
    <row r="23" spans="1:5">
      <c r="A23" s="15"/>
      <c r="B23" s="23"/>
      <c r="C23" s="15"/>
      <c r="E23" s="15"/>
    </row>
    <row r="24" spans="1:5">
      <c r="A24" s="10"/>
      <c r="B24" s="23"/>
      <c r="C24" s="10"/>
      <c r="E24" s="10"/>
    </row>
    <row r="25" spans="1:5">
      <c r="A25" s="15"/>
      <c r="C25" s="15"/>
      <c r="E25" s="15"/>
    </row>
    <row r="26" spans="1:5">
      <c r="A26" s="15"/>
      <c r="C26" s="15"/>
      <c r="E26" s="15"/>
    </row>
    <row r="27" spans="1:5">
      <c r="A27" s="15"/>
      <c r="C27" s="15"/>
      <c r="E27" s="15"/>
    </row>
    <row r="28" spans="1:5">
      <c r="A28" s="15"/>
      <c r="C28" s="15"/>
      <c r="E28" s="15"/>
    </row>
    <row r="29" spans="1:5">
      <c r="A29" s="15"/>
      <c r="C29" s="15"/>
      <c r="E29" s="15"/>
    </row>
    <row r="30" spans="1:5">
      <c r="A30" s="15"/>
      <c r="C30" s="15"/>
      <c r="E30" s="15"/>
    </row>
    <row r="31" spans="1:5">
      <c r="A31" s="15"/>
      <c r="C31" s="15"/>
      <c r="E31" s="15"/>
    </row>
    <row r="32" spans="1:5">
      <c r="A32" s="15"/>
      <c r="C32" s="15"/>
      <c r="E32" s="15"/>
    </row>
    <row r="33" spans="1:5">
      <c r="A33" s="15"/>
      <c r="C33" s="15"/>
      <c r="E33" s="15"/>
    </row>
    <row r="34" spans="1:5">
      <c r="A34" s="15"/>
      <c r="C34" s="15"/>
      <c r="E34" s="15"/>
    </row>
    <row r="35" spans="1:5">
      <c r="A35" s="15"/>
      <c r="C35" s="15"/>
      <c r="E35" s="15"/>
    </row>
    <row r="36" spans="1:5">
      <c r="A36" s="15"/>
      <c r="C36" s="15"/>
      <c r="E36" s="15"/>
    </row>
    <row r="37" spans="1:5">
      <c r="A37" s="15"/>
      <c r="C37" s="15"/>
      <c r="E37" s="15"/>
    </row>
    <row r="38" spans="1:5">
      <c r="A38" s="15"/>
      <c r="C38" s="15"/>
      <c r="E38" s="15"/>
    </row>
    <row r="39" spans="1:5">
      <c r="A39" s="15"/>
      <c r="C39" s="15"/>
      <c r="E39" s="15"/>
    </row>
    <row r="40" spans="1:5">
      <c r="A40" s="15"/>
      <c r="C40" s="15"/>
      <c r="E40" s="15"/>
    </row>
    <row r="41" spans="1:5">
      <c r="A41" s="15"/>
      <c r="C41" s="15"/>
      <c r="E41" s="15"/>
    </row>
    <row r="42" spans="1:5">
      <c r="A42" s="15"/>
      <c r="C42" s="15"/>
      <c r="E42" s="15"/>
    </row>
    <row r="43" spans="1:5">
      <c r="A43" s="15"/>
      <c r="C43" s="15"/>
      <c r="E43" s="15"/>
    </row>
    <row r="44" spans="1:5">
      <c r="A44" s="15"/>
      <c r="C44" s="15"/>
      <c r="E44" s="15"/>
    </row>
    <row r="45" spans="1:5">
      <c r="A45" s="15"/>
      <c r="C45" s="15"/>
      <c r="E45" s="15"/>
    </row>
    <row r="46" spans="1:5">
      <c r="A46" s="15"/>
      <c r="C46" s="15"/>
      <c r="E46" s="15"/>
    </row>
    <row r="47" spans="1:5">
      <c r="A47" s="15"/>
      <c r="C47" s="15"/>
      <c r="E47" s="15"/>
    </row>
    <row r="48" spans="1:5">
      <c r="A48" s="15"/>
      <c r="C48" s="15"/>
      <c r="E48" s="15"/>
    </row>
    <row r="49" spans="1:5">
      <c r="A49" s="15"/>
      <c r="C49" s="15"/>
      <c r="E49" s="15"/>
    </row>
    <row r="50" spans="1:5">
      <c r="A50" s="15"/>
      <c r="C50" s="15"/>
      <c r="E50" s="15"/>
    </row>
    <row r="51" spans="1:5">
      <c r="A51" s="15"/>
      <c r="C51" s="15"/>
      <c r="E51" s="15"/>
    </row>
    <row r="52" spans="1:5">
      <c r="A52" s="15"/>
      <c r="C52" s="15"/>
      <c r="E52" s="15"/>
    </row>
    <row r="53" spans="1:5">
      <c r="A53" s="15"/>
      <c r="C53" s="15"/>
      <c r="E53" s="15"/>
    </row>
  </sheetData>
  <phoneticPr fontId="14" type="noConversion"/>
  <conditionalFormatting sqref="B4:B6">
    <cfRule type="containsText" dxfId="6" priority="2" operator="containsText" text="低">
      <formula>NOT(ISERROR(SEARCH("低",B4)))</formula>
    </cfRule>
    <cfRule type="containsText" dxfId="5" priority="3" operator="containsText" text="中">
      <formula>NOT(ISERROR(SEARCH("中",B4)))</formula>
    </cfRule>
    <cfRule type="containsText" dxfId="4" priority="4" operator="containsText" text="高">
      <formula>NOT(ISERROR(SEARCH("高",B4)))</formula>
    </cfRule>
  </conditionalFormatting>
  <conditionalFormatting sqref="D4:D7">
    <cfRule type="containsText" dxfId="3" priority="5" operator="containsText" text="未開始">
      <formula>NOT(ISERROR(SEARCH("未開始",D4)))</formula>
    </cfRule>
    <cfRule type="containsText" dxfId="2" priority="6" operator="containsText" text="遅延">
      <formula>NOT(ISERROR(SEARCH("遅延",D4)))</formula>
    </cfRule>
    <cfRule type="containsText" dxfId="1" priority="9" operator="containsText" text="完了">
      <formula>NOT(ISERROR(SEARCH("完了",D4)))</formula>
    </cfRule>
    <cfRule type="containsText" dxfId="0" priority="10" operator="containsText" text="順調">
      <formula>NOT(ISERROR(SEARCH("順調",D4)))</formula>
    </cfRule>
  </conditionalFormatting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1" tint="0.249977111117893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2" customWidth="1"/>
    <col min="2" max="2" width="95.75" style="2" customWidth="1"/>
    <col min="3" max="16384" width="10.875" style="2"/>
  </cols>
  <sheetData>
    <row r="1" spans="2:2" ht="20.100000000000001" customHeight="1"/>
    <row r="2" spans="2:2" ht="105" customHeight="1">
      <c r="B2" s="1" t="s">
        <v>5</v>
      </c>
    </row>
  </sheetData>
  <phoneticPr fontId="14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PMO ダッシュボード</vt:lpstr>
      <vt:lpstr>ダッシュボード データ</vt:lpstr>
      <vt:lpstr>ドロップダウン キー</vt:lpstr>
      <vt:lpstr>– 免責条項 –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2023-10-24T16:34:10Z</dcterms:modified>
</cp:coreProperties>
</file>