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ED6552DB-DF70-426E-970D-58876D867243}" xr6:coauthVersionLast="47" xr6:coauthVersionMax="47" xr10:uidLastSave="{00000000-0000-0000-0000-000000000000}"/>
  <bookViews>
    <workbookView xWindow="-120" yWindow="-120" windowWidth="29040" windowHeight="12450" tabRatio="500" xr2:uid="{00000000-000D-0000-FFFF-FFFF00000000}"/>
  </bookViews>
  <sheets>
    <sheet name="BLANK - Pugh Matrix" sheetId="12" r:id="rId1"/>
    <sheet name="EXAMPLE - Pugh Matrix" sheetId="1" r:id="rId2"/>
    <sheet name="Dropdown Keys - Do Not Delete -" sheetId="7" r:id="rId3"/>
    <sheet name="- Disclaimer -" sheetId="6" r:id="rId4"/>
  </sheets>
  <externalReferences>
    <externalReference r:id="rId5"/>
    <externalReference r:id="rId6"/>
  </externalReferences>
  <definedNames>
    <definedName name="_xlnm.Print_Area" localSheetId="0">'BLANK - Pugh Matrix'!$B$2:$L$26</definedName>
    <definedName name="_xlnm.Print_Area" localSheetId="1">'EXAMPLE - Pugh Matrix'!$B$1:$L$24</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0">'BLANK - Pugh Matrix'!$D$12:$D$21</definedName>
    <definedName name="WEIGHT">'EXAMPLE - Pugh Matrix'!$D$10:$D$19</definedName>
    <definedName name="YesNo" localSheetId="2">'Dropdown Keys - Do Not Delete -'!$B$4:$B$4</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6" i="12" l="1" a="1"/>
  <c r="J26" i="12"/>
  <c r="I26" i="12" a="1"/>
  <c r="I26" i="12"/>
  <c r="H26" i="12" a="1"/>
  <c r="H26" i="12"/>
  <c r="G26" i="12" a="1"/>
  <c r="G26" i="12"/>
  <c r="F26" i="12" a="1"/>
  <c r="F26" i="12"/>
  <c r="E26" i="12" a="1"/>
  <c r="E26" i="12"/>
  <c r="J25" i="12"/>
  <c r="I25" i="12"/>
  <c r="H25" i="12"/>
  <c r="G25" i="12"/>
  <c r="F25" i="12"/>
  <c r="E25" i="12"/>
  <c r="J24" i="12"/>
  <c r="I24" i="12"/>
  <c r="H24" i="12"/>
  <c r="G24" i="12"/>
  <c r="F24" i="12"/>
  <c r="E24" i="12"/>
  <c r="J23" i="12"/>
  <c r="I23" i="12"/>
  <c r="H23" i="12"/>
  <c r="G23" i="12"/>
  <c r="F23" i="12"/>
  <c r="E23" i="12"/>
  <c r="J22" i="12"/>
  <c r="I22" i="12"/>
  <c r="H22" i="12"/>
  <c r="G22" i="12"/>
  <c r="F22" i="12"/>
  <c r="E22" i="12"/>
  <c r="K21" i="12"/>
  <c r="K20" i="12"/>
  <c r="K19" i="12"/>
  <c r="K18" i="12"/>
  <c r="K17" i="12"/>
  <c r="K16" i="12"/>
  <c r="K15" i="12"/>
  <c r="K14" i="12"/>
  <c r="K13" i="12"/>
  <c r="K12" i="12"/>
  <c r="K18" i="1"/>
  <c r="E24" i="1" a="1"/>
  <c r="E24" i="1"/>
  <c r="K10" i="1"/>
  <c r="K15" i="1"/>
  <c r="K14" i="1"/>
  <c r="K13" i="1"/>
  <c r="K11" i="1"/>
  <c r="K12" i="1"/>
  <c r="K16" i="1"/>
  <c r="K17" i="1"/>
  <c r="K19" i="1"/>
  <c r="J24" i="1" a="1"/>
  <c r="J24" i="1"/>
  <c r="I24" i="1" a="1"/>
  <c r="I24" i="1"/>
  <c r="H24" i="1" a="1"/>
  <c r="H24" i="1"/>
  <c r="G24" i="1" a="1"/>
  <c r="G24" i="1"/>
  <c r="F24" i="1" a="1"/>
  <c r="F24" i="1"/>
  <c r="F20" i="1"/>
  <c r="G20" i="1"/>
  <c r="H20" i="1"/>
  <c r="I20" i="1"/>
  <c r="J20" i="1"/>
  <c r="F21" i="1"/>
  <c r="G21" i="1"/>
  <c r="H21" i="1"/>
  <c r="I21" i="1"/>
  <c r="J21" i="1"/>
  <c r="F22" i="1"/>
  <c r="G22" i="1"/>
  <c r="H22" i="1"/>
  <c r="I22" i="1"/>
  <c r="J22" i="1"/>
  <c r="E22" i="1"/>
  <c r="E20" i="1"/>
  <c r="E21" i="1"/>
  <c r="I23" i="1"/>
  <c r="H23" i="1"/>
  <c r="J23" i="1"/>
  <c r="G23" i="1"/>
  <c r="F23" i="1"/>
  <c r="E23" i="1"/>
  <c r="L10" i="1" a="1"/>
  <c r="L10" i="1"/>
  <c r="L12" i="12" a="1"/>
  <c r="L12"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<sst xmlns="http://schemas.openxmlformats.org/spreadsheetml/2006/main" count="73" uniqueCount="47">
  <si>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</si>
  <si>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</si>
  <si>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</si>
  <si>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</si>
  <si>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</si>
  <si>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Number of 1</t>
  </si>
  <si>
    <t>Number of -1</t>
  </si>
  <si>
    <t>Number of 0</t>
  </si>
  <si>
    <t>Non-Weighted Solution Scores</t>
  </si>
  <si>
    <t>Dropdown Key</t>
  </si>
  <si>
    <t>Sensitivity Analysis Pugh Matrix Template – Example</t>
  </si>
  <si>
    <t>SCORE</t>
  </si>
  <si>
    <t>RANK</t>
  </si>
  <si>
    <t>Criteria Group</t>
  </si>
  <si>
    <t>Criterion</t>
  </si>
  <si>
    <r>
      <t xml:space="preserve">WEIGHT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10</t>
    </r>
  </si>
  <si>
    <t>Alternatives</t>
  </si>
  <si>
    <t>Alternative 1</t>
  </si>
  <si>
    <t>Alternative 2</t>
  </si>
  <si>
    <t>Alternative 3</t>
  </si>
  <si>
    <t>Alternative 4</t>
  </si>
  <si>
    <t>Alternative 5</t>
  </si>
  <si>
    <t>Alternative 6</t>
  </si>
  <si>
    <t>Performance</t>
  </si>
  <si>
    <t>Speed</t>
  </si>
  <si>
    <t>Cost</t>
  </si>
  <si>
    <t>Operating Costs</t>
  </si>
  <si>
    <t>Design</t>
  </si>
  <si>
    <t>Usability</t>
  </si>
  <si>
    <t>Technology</t>
  </si>
  <si>
    <t>Compatibility</t>
  </si>
  <si>
    <t>Market</t>
  </si>
  <si>
    <t>Market Size</t>
  </si>
  <si>
    <t>Customer Satisfaction</t>
  </si>
  <si>
    <t>User Experience</t>
  </si>
  <si>
    <t>Sustainability</t>
  </si>
  <si>
    <t>Environmental Impact</t>
  </si>
  <si>
    <t>Compliance</t>
  </si>
  <si>
    <t>Regulatory Compliance</t>
  </si>
  <si>
    <t>Supply Chain</t>
  </si>
  <si>
    <t>Supplier Reliability</t>
  </si>
  <si>
    <t>Profitability</t>
  </si>
  <si>
    <t>Gross Margin</t>
  </si>
  <si>
    <t>Weighted Alternative Scores</t>
  </si>
  <si>
    <t>Criteria</t>
  </si>
  <si>
    <t xml:space="preserve">Complete the Pugh Matrix below.  Dashboard area will populate automatically. </t>
  </si>
  <si>
    <t>Sensitivity Analysis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</si>
</sst>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sz val="14"/>
      <color rgb="FF40686F"/>
      <name val="Century Gothic"/>
      <family val="1"/>
    </font>
    <font>
      <sz val="28"/>
      <color theme="1"/>
      <name val="Century Gothic"/>
      <family val="1"/>
    </font>
    <font>
      <sz val="18"/>
      <color theme="1" tint="0.499984740745262"/>
      <name val="Century Gothic"/>
      <family val="1"/>
    </font>
    <font>
      <sz val="16"/>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E7EDFF"/>
        <bgColor indexed="64"/>
      </patternFill>
    </fill>
    <fill>
      <patternFill patternType="solid">
        <fgColor rgb="FFF3F8FF"/>
        <bgColor indexed="64"/>
      </patternFill>
    </fill>
    <fill>
      <patternFill patternType="solid">
        <fgColor rgb="FFA4F2ED"/>
        <bgColor indexed="64"/>
      </patternFill>
    </fill>
    <fill>
      <patternFill patternType="solid">
        <fgColor rgb="FFD9E886"/>
        <bgColor indexed="64"/>
      </patternFill>
    </fill>
    <fill>
      <patternFill patternType="solid">
        <fgColor rgb="FFF1F5FC"/>
        <bgColor indexed="64"/>
      </patternFill>
    </fill>
    <fill>
      <patternFill patternType="solid">
        <fgColor rgb="FFF5F9FA"/>
        <bgColor indexed="64"/>
      </patternFill>
    </fill>
  </fills>
  <borders count="2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
      <left style="thick">
        <color rgb="FF8EB6FF"/>
      </left>
      <right style="thin">
        <color theme="0" tint="-0.249977111117893"/>
      </right>
      <top style="thin">
        <color theme="0" tint="-0.249977111117893"/>
      </top>
      <bottom style="thick">
        <color theme="1" tint="0.499984740745262"/>
      </bottom>
      <diagonal/>
    </border>
    <border>
      <left style="thick">
        <color rgb="FF8EB6FF"/>
      </left>
      <right style="thin">
        <color theme="0" tint="-0.249977111117893"/>
      </right>
      <top style="thin">
        <color theme="0" tint="-0.249977111117893"/>
      </top>
      <bottom style="thin">
        <color theme="0" tint="-0.249977111117893"/>
      </bottom>
      <diagonal/>
    </border>
    <border>
      <left style="thin">
        <color theme="0" tint="-0.249977111117893"/>
      </left>
      <right/>
      <top style="thick">
        <color theme="1" tint="0.499984740745262"/>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ck">
        <color theme="1" tint="0.499984740745262"/>
      </bottom>
      <diagonal/>
    </border>
    <border>
      <left style="thick">
        <color rgb="FF94A5C1"/>
      </left>
      <right/>
      <top/>
      <bottom/>
      <diagonal/>
    </border>
    <border>
      <left style="thick">
        <color rgb="FF94A5C1"/>
      </left>
      <right style="thin">
        <color theme="0" tint="-0.249977111117893"/>
      </right>
      <top style="thin">
        <color theme="0" tint="-0.249977111117893"/>
      </top>
      <bottom style="thin">
        <color theme="0" tint="-0.249977111117893"/>
      </bottom>
      <diagonal/>
    </border>
    <border>
      <left style="thick">
        <color rgb="FF94A5C1"/>
      </left>
      <right style="thin">
        <color theme="0" tint="-0.249977111117893"/>
      </right>
      <top style="thin">
        <color theme="0" tint="-0.249977111117893"/>
      </top>
      <bottom style="thick">
        <color theme="1" tint="0.499984740745262"/>
      </bottom>
      <diagonal/>
    </border>
    <border>
      <left style="thick">
        <color theme="1" tint="0.499984740745262"/>
      </left>
      <right/>
      <top/>
      <bottom/>
      <diagonal/>
    </border>
    <border>
      <left style="thin">
        <color theme="0" tint="-0.249977111117893"/>
      </left>
      <right style="thick">
        <color rgb="FF94A5C1"/>
      </right>
      <top style="thick">
        <color theme="1" tint="0.499984740745262"/>
      </top>
      <bottom style="thin">
        <color theme="0" tint="-0.249977111117893"/>
      </bottom>
      <diagonal/>
    </border>
    <border>
      <left style="thin">
        <color theme="0" tint="-0.249977111117893"/>
      </left>
      <right style="thick">
        <color rgb="FF94A5C1"/>
      </right>
      <top/>
      <bottom style="thin">
        <color theme="0" tint="-0.249977111117893"/>
      </bottom>
      <diagonal/>
    </border>
    <border>
      <left style="thin">
        <color theme="0" tint="-0.249977111117893"/>
      </left>
      <right style="thick">
        <color rgb="FF94A5C1"/>
      </right>
      <top style="thin">
        <color theme="0" tint="-0.249977111117893"/>
      </top>
      <bottom style="medium">
        <color theme="1" tint="0.499984740745262"/>
      </bottom>
      <diagonal/>
    </border>
    <border>
      <left style="thin">
        <color theme="0" tint="-0.249977111117893"/>
      </left>
      <right style="thick">
        <color rgb="FF94A5C1"/>
      </right>
      <top style="thin">
        <color theme="0" tint="-0.249977111117893"/>
      </top>
      <bottom style="thick">
        <color theme="1" tint="0.499984740745262"/>
      </bottom>
      <diagonal/>
    </border>
    <border>
      <left style="thick">
        <color rgb="FF94A5C1"/>
      </left>
      <right/>
      <top style="thick">
        <color theme="1" tint="0.499984740745262"/>
      </top>
      <bottom/>
      <diagonal/>
    </border>
    <border>
      <left/>
      <right/>
      <top style="thick">
        <color theme="1" tint="0.499984740745262"/>
      </top>
      <bottom/>
      <diagonal/>
    </border>
    <border>
      <left/>
      <right/>
      <top/>
      <bottom style="thin">
        <color rgb="FF94A5C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7"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20" fillId="2" borderId="0" xfId="0" applyFont="1" applyFill="1" applyAlignment="1">
      <alignment vertical="center"/>
    </xf>
    <xf numFmtId="0" fontId="21" fillId="0" borderId="0" xfId="0" applyFont="1" applyAlignment="1">
      <alignment horizontal="center"/>
    </xf>
    <xf numFmtId="0" fontId="17" fillId="2" borderId="0" xfId="0" applyFont="1" applyFill="1" applyAlignment="1">
      <alignment horizontal="center" wrapText="1"/>
    </xf>
    <xf numFmtId="0" fontId="9" fillId="2" borderId="7" xfId="0" applyFont="1" applyFill="1" applyBorder="1" applyAlignment="1">
      <alignment horizontal="center" vertical="center"/>
    </xf>
    <xf numFmtId="0" fontId="17" fillId="0" borderId="0" xfId="0" applyFont="1" applyAlignment="1">
      <alignment horizontal="center"/>
    </xf>
    <xf numFmtId="0" fontId="8" fillId="6" borderId="8" xfId="0" applyFont="1" applyFill="1" applyBorder="1" applyAlignment="1">
      <alignment horizontal="left" vertical="center" wrapText="1" indent="1"/>
    </xf>
    <xf numFmtId="0" fontId="8" fillId="7" borderId="1" xfId="0" applyFont="1" applyFill="1" applyBorder="1" applyAlignment="1">
      <alignment horizontal="left" vertical="center" wrapText="1" indent="1"/>
    </xf>
    <xf numFmtId="0" fontId="8" fillId="7" borderId="7" xfId="0" applyFont="1" applyFill="1" applyBorder="1" applyAlignment="1">
      <alignment horizontal="left" vertical="center" wrapText="1" indent="1"/>
    </xf>
    <xf numFmtId="0" fontId="8" fillId="6" borderId="10" xfId="0" applyFont="1" applyFill="1" applyBorder="1" applyAlignment="1">
      <alignment horizontal="left" vertical="center" wrapText="1" indent="1"/>
    </xf>
    <xf numFmtId="0" fontId="8" fillId="6" borderId="9" xfId="0" applyFont="1" applyFill="1" applyBorder="1" applyAlignment="1">
      <alignment horizontal="left" vertical="center" wrapText="1" indent="1"/>
    </xf>
    <xf numFmtId="0" fontId="8" fillId="6" borderId="11" xfId="0" applyFont="1" applyFill="1" applyBorder="1" applyAlignment="1">
      <alignment horizontal="left" vertical="center" wrapText="1" indent="1"/>
    </xf>
    <xf numFmtId="0" fontId="9" fillId="2" borderId="12" xfId="0" applyFont="1" applyFill="1" applyBorder="1" applyAlignment="1">
      <alignment horizontal="center" vertical="center"/>
    </xf>
    <xf numFmtId="0" fontId="9" fillId="2" borderId="13" xfId="0" applyFont="1" applyFill="1" applyBorder="1" applyAlignment="1">
      <alignment horizontal="center" vertical="center"/>
    </xf>
    <xf numFmtId="0" fontId="12" fillId="4" borderId="12" xfId="0" applyFont="1" applyFill="1" applyBorder="1" applyAlignment="1">
      <alignment horizontal="center" vertical="center" wrapText="1" readingOrder="1"/>
    </xf>
    <xf numFmtId="0" fontId="12" fillId="4" borderId="13" xfId="0" applyFont="1" applyFill="1" applyBorder="1" applyAlignment="1">
      <alignment horizontal="center" vertical="center" wrapText="1" readingOrder="1"/>
    </xf>
    <xf numFmtId="0" fontId="17" fillId="0" borderId="14" xfId="0" applyFont="1" applyBorder="1" applyAlignment="1">
      <alignment horizontal="center"/>
    </xf>
    <xf numFmtId="0" fontId="4" fillId="2" borderId="17" xfId="0" applyFont="1" applyFill="1" applyBorder="1" applyAlignment="1">
      <alignment wrapText="1"/>
    </xf>
    <xf numFmtId="0" fontId="12" fillId="7" borderId="15" xfId="0" applyFont="1" applyFill="1" applyBorder="1" applyAlignment="1">
      <alignment horizontal="center" vertical="center" wrapText="1" readingOrder="1"/>
    </xf>
    <xf numFmtId="0" fontId="12" fillId="7" borderId="16" xfId="0" applyFont="1" applyFill="1" applyBorder="1" applyAlignment="1">
      <alignment horizontal="center" vertical="center" wrapText="1" readingOrder="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9" fillId="8" borderId="3"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8" borderId="3" xfId="0" applyFont="1" applyFill="1" applyBorder="1" applyAlignment="1">
      <alignment horizontal="center" vertical="center"/>
    </xf>
    <xf numFmtId="0" fontId="9" fillId="9" borderId="6" xfId="0" applyFont="1" applyFill="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10" borderId="1" xfId="0" applyFont="1" applyFill="1" applyBorder="1" applyAlignment="1">
      <alignment horizontal="left" vertical="center" indent="1"/>
    </xf>
    <xf numFmtId="0" fontId="9" fillId="10" borderId="3" xfId="0" applyFont="1" applyFill="1" applyBorder="1" applyAlignment="1">
      <alignment horizontal="center" vertical="center"/>
    </xf>
    <xf numFmtId="0" fontId="9" fillId="8" borderId="18" xfId="0" applyFont="1" applyFill="1" applyBorder="1" applyAlignment="1">
      <alignment horizontal="center" vertical="center"/>
    </xf>
    <xf numFmtId="0" fontId="9" fillId="10" borderId="19" xfId="0" applyFont="1" applyFill="1" applyBorder="1" applyAlignment="1">
      <alignment horizontal="center" vertical="center"/>
    </xf>
    <xf numFmtId="0" fontId="9" fillId="9" borderId="20" xfId="0" applyFont="1" applyFill="1" applyBorder="1" applyAlignment="1">
      <alignment horizontal="center" vertical="center"/>
    </xf>
    <xf numFmtId="0" fontId="11" fillId="5" borderId="19" xfId="0" applyFont="1" applyFill="1" applyBorder="1" applyAlignment="1">
      <alignment horizontal="center" vertical="center"/>
    </xf>
    <xf numFmtId="0" fontId="9" fillId="4" borderId="21" xfId="0" applyFont="1" applyFill="1" applyBorder="1" applyAlignment="1">
      <alignment horizontal="center" vertical="center"/>
    </xf>
    <xf numFmtId="0" fontId="4" fillId="11" borderId="0" xfId="0" applyFont="1" applyFill="1" applyAlignment="1">
      <alignment wrapText="1"/>
    </xf>
    <xf numFmtId="0" fontId="0" fillId="11" borderId="0" xfId="0" applyFill="1"/>
    <xf numFmtId="0" fontId="22" fillId="11" borderId="0" xfId="0" applyFont="1" applyFill="1" applyAlignment="1">
      <alignment horizontal="left" indent="1"/>
    </xf>
    <xf numFmtId="0" fontId="22" fillId="2" borderId="0" xfId="0" applyFont="1" applyFill="1" applyAlignment="1">
      <alignment horizontal="left" indent="1"/>
    </xf>
    <xf numFmtId="0" fontId="4" fillId="2" borderId="24" xfId="0" applyFont="1" applyFill="1" applyBorder="1" applyAlignment="1">
      <alignment wrapText="1"/>
    </xf>
    <xf numFmtId="0" fontId="0" fillId="0" borderId="24" xfId="0" applyBorder="1"/>
    <xf numFmtId="0" fontId="23" fillId="0" borderId="22" xfId="0" applyFont="1" applyBorder="1" applyAlignment="1">
      <alignment horizontal="left" vertical="center" indent="1"/>
    </xf>
    <xf numFmtId="0" fontId="23" fillId="0" borderId="23" xfId="0" applyFont="1" applyBorder="1" applyAlignment="1">
      <alignment horizontal="left" vertical="center" indent="1"/>
    </xf>
    <xf numFmtId="0" fontId="23" fillId="0" borderId="14" xfId="0" applyFont="1" applyBorder="1" applyAlignment="1">
      <alignment horizontal="left" vertical="center" indent="1"/>
    </xf>
    <xf numFmtId="0" fontId="23" fillId="0" borderId="0" xfId="0" applyFont="1" applyAlignment="1">
      <alignment horizontal="left" vertical="center" indent="1"/>
    </xf>
    <xf numFmtId="0" fontId="24" fillId="2" borderId="0" xfId="0" applyFont="1" applyFill="1" applyAlignment="1">
      <alignment horizontal="left" vertical="top" wrapText="1"/>
    </xf>
    <xf numFmtId="0" fontId="2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41E8E7"/>
        </patternFill>
      </fill>
    </dxf>
    <dxf>
      <fill>
        <patternFill>
          <bgColor rgb="FFE8ECF3"/>
        </patternFill>
      </fill>
    </dxf>
    <dxf>
      <fill>
        <patternFill>
          <bgColor rgb="FFD4E80E"/>
        </patternFill>
      </fill>
    </dxf>
    <dxf>
      <fill>
        <patternFill>
          <bgColor rgb="FF41E8E7"/>
        </patternFill>
      </fill>
    </dxf>
    <dxf>
      <fill>
        <patternFill>
          <bgColor rgb="FFF1F5FC"/>
        </patternFill>
      </fill>
    </dxf>
    <dxf>
      <fill>
        <patternFill>
          <bgColor rgb="FFD4E80E"/>
        </patternFill>
      </fill>
    </dxf>
    <dxf>
      <fill>
        <patternFill>
          <bgColor rgb="FF41E8E7"/>
        </patternFill>
      </fill>
    </dxf>
    <dxf>
      <fill>
        <patternFill>
          <bgColor rgb="FFF1F5FC"/>
        </patternFill>
      </fill>
    </dxf>
    <dxf>
      <fill>
        <patternFill>
          <bgColor rgb="FFD4E80E"/>
        </patternFill>
      </fill>
    </dxf>
  </dxfs>
  <tableStyles count="0" defaultTableStyle="TableStyleMedium9" defaultPivotStyle="PivotStyleMedium4"/>
  <colors>
    <mruColors>
      <color rgb="FF8FE8DF"/>
      <color rgb="FFD4E80E"/>
      <color rgb="FFA3E0E1"/>
      <color rgb="FF41E8E7"/>
      <color rgb="FFE8F0F6"/>
      <color rgb="FFF5F9FA"/>
      <color rgb="FFF1F5FC"/>
      <color rgb="FFA4F2ED"/>
      <color rgb="FF94A5C1"/>
      <color rgb="FFE8EC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'BLANK - Pugh Matrix'!$C$12:$C$21</c:f>
              <c:numCache>
                <c:formatCode>General</c:formatCode>
                <c:ptCount val="10"/>
              </c:numCache>
            </c:numRef>
          </c:cat>
          <c:val>
            <c:numRef>
              <c:f>'BLANK - Pugh Matrix'!$K$12:$K$21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E894-6649-9DE6-7B72F1F98852}"/>
            </c:ext>
          </c:extLst>
        </c:ser>
        <c:dLbls>
          <c:showLegendKey val="0"/>
          <c:showVal val="0"/>
          <c:showCatName val="0"/>
          <c:showSerName val="0"/>
          <c:showPercent val="0"/>
          <c:showBubbleSize val="0"/>
        </c:dLbls>
        <c:gapWidth val="25"/>
        <c:overlap val="-27"/>
        <c:axId val="966535423"/>
        <c:axId val="975437567"/>
      </c:barChart>
      <c:catAx>
        <c:axId val="9665354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75437567"/>
        <c:crosses val="autoZero"/>
        <c:auto val="1"/>
        <c:lblAlgn val="ctr"/>
        <c:lblOffset val="100"/>
        <c:noMultiLvlLbl val="0"/>
      </c:catAx>
      <c:valAx>
        <c:axId val="975437567"/>
        <c:scaling>
          <c:orientation val="minMax"/>
        </c:scaling>
        <c:delete val="1"/>
        <c:axPos val="l"/>
        <c:numFmt formatCode="General" sourceLinked="1"/>
        <c:majorTickMark val="none"/>
        <c:minorTickMark val="none"/>
        <c:tickLblPos val="nextTo"/>
        <c:crossAx val="96653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0100935936062"/>
          <c:y val="3.3742331288343558E-2"/>
          <c:w val="0.81380906566743449"/>
          <c:h val="0.93251533742331283"/>
        </c:manualLayout>
      </c:layout>
      <c:barChart>
        <c:barDir val="bar"/>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3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Pugh Matrix'!$E$11:$J$11</c:f>
              <c:strCache>
                <c:ptCount val="6"/>
                <c:pt idx="0">
                  <c:v>Alternative 1</c:v>
                </c:pt>
                <c:pt idx="1">
                  <c:v>Alternative 2</c:v>
                </c:pt>
                <c:pt idx="2">
                  <c:v>Alternative 3</c:v>
                </c:pt>
                <c:pt idx="3">
                  <c:v>Alternative 4</c:v>
                </c:pt>
                <c:pt idx="4">
                  <c:v>Alternative 5</c:v>
                </c:pt>
                <c:pt idx="5">
                  <c:v>Alternative 6</c:v>
                </c:pt>
              </c:strCache>
            </c:strRef>
          </c:cat>
          <c:val>
            <c:numRef>
              <c:f>'BLANK - Pugh Matrix'!$E$26:$J$26</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8EAC-5849-8390-E00CBCC31932}"/>
            </c:ext>
          </c:extLst>
        </c:ser>
        <c:dLbls>
          <c:showLegendKey val="0"/>
          <c:showVal val="0"/>
          <c:showCatName val="0"/>
          <c:showSerName val="0"/>
          <c:showPercent val="0"/>
          <c:showBubbleSize val="0"/>
        </c:dLbls>
        <c:gapWidth val="50"/>
        <c:axId val="495338783"/>
        <c:axId val="551542031"/>
      </c:barChart>
      <c:catAx>
        <c:axId val="4953387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1542031"/>
        <c:crosses val="autoZero"/>
        <c:auto val="1"/>
        <c:lblAlgn val="ctr"/>
        <c:lblOffset val="100"/>
        <c:noMultiLvlLbl val="0"/>
      </c:catAx>
      <c:valAx>
        <c:axId val="55154203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9533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Pugh Matrix'!$C$10:$C$19</c:f>
              <c:strCache>
                <c:ptCount val="10"/>
                <c:pt idx="0">
                  <c:v>Speed</c:v>
                </c:pt>
                <c:pt idx="1">
                  <c:v>Operating Costs</c:v>
                </c:pt>
                <c:pt idx="2">
                  <c:v>Usability</c:v>
                </c:pt>
                <c:pt idx="3">
                  <c:v>Compatibility</c:v>
                </c:pt>
                <c:pt idx="4">
                  <c:v>Market Size</c:v>
                </c:pt>
                <c:pt idx="5">
                  <c:v>User Experience</c:v>
                </c:pt>
                <c:pt idx="6">
                  <c:v>Environmental Impact</c:v>
                </c:pt>
                <c:pt idx="7">
                  <c:v>Regulatory Compliance</c:v>
                </c:pt>
                <c:pt idx="8">
                  <c:v>Supplier Reliability</c:v>
                </c:pt>
                <c:pt idx="9">
                  <c:v>Gross Margin</c:v>
                </c:pt>
              </c:strCache>
            </c:strRef>
          </c:cat>
          <c:val>
            <c:numRef>
              <c:f>'EXAMPLE - Pugh Matrix'!$K$10:$K$19</c:f>
              <c:numCache>
                <c:formatCode>General</c:formatCode>
                <c:ptCount val="10"/>
                <c:pt idx="0">
                  <c:v>4</c:v>
                </c:pt>
                <c:pt idx="1">
                  <c:v>-3</c:v>
                </c:pt>
                <c:pt idx="2">
                  <c:v>-2</c:v>
                </c:pt>
                <c:pt idx="3">
                  <c:v>-1</c:v>
                </c:pt>
                <c:pt idx="4">
                  <c:v>1</c:v>
                </c:pt>
                <c:pt idx="5">
                  <c:v>3</c:v>
                </c:pt>
                <c:pt idx="6">
                  <c:v>-1</c:v>
                </c:pt>
                <c:pt idx="7">
                  <c:v>0</c:v>
                </c:pt>
                <c:pt idx="8">
                  <c:v>1</c:v>
                </c:pt>
                <c:pt idx="9">
                  <c:v>1</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80D5-7F41-B98A-082F380C7DDC}"/>
            </c:ext>
          </c:extLst>
        </c:ser>
        <c:dLbls>
          <c:showLegendKey val="0"/>
          <c:showVal val="0"/>
          <c:showCatName val="0"/>
          <c:showSerName val="0"/>
          <c:showPercent val="0"/>
          <c:showBubbleSize val="0"/>
        </c:dLbls>
        <c:gapWidth val="25"/>
        <c:overlap val="-27"/>
        <c:axId val="966535423"/>
        <c:axId val="975437567"/>
      </c:barChart>
      <c:catAx>
        <c:axId val="9665354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75437567"/>
        <c:crosses val="autoZero"/>
        <c:auto val="1"/>
        <c:lblAlgn val="ctr"/>
        <c:lblOffset val="100"/>
        <c:noMultiLvlLbl val="0"/>
      </c:catAx>
      <c:valAx>
        <c:axId val="975437567"/>
        <c:scaling>
          <c:orientation val="minMax"/>
        </c:scaling>
        <c:delete val="1"/>
        <c:axPos val="l"/>
        <c:numFmt formatCode="General" sourceLinked="1"/>
        <c:majorTickMark val="none"/>
        <c:minorTickMark val="none"/>
        <c:tickLblPos val="nextTo"/>
        <c:crossAx val="96653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0100935936062"/>
          <c:y val="3.3742331288343558E-2"/>
          <c:w val="0.81380906566743449"/>
          <c:h val="0.93251533742331283"/>
        </c:manualLayout>
      </c:layout>
      <c:barChart>
        <c:barDir val="bar"/>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3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Pugh Matrix'!$E$9:$J$9</c:f>
              <c:strCache>
                <c:ptCount val="6"/>
                <c:pt idx="0">
                  <c:v>Alternative 1</c:v>
                </c:pt>
                <c:pt idx="1">
                  <c:v>Alternative 2</c:v>
                </c:pt>
                <c:pt idx="2">
                  <c:v>Alternative 3</c:v>
                </c:pt>
                <c:pt idx="3">
                  <c:v>Alternative 4</c:v>
                </c:pt>
                <c:pt idx="4">
                  <c:v>Alternative 5</c:v>
                </c:pt>
                <c:pt idx="5">
                  <c:v>Alternative 6</c:v>
                </c:pt>
              </c:strCache>
            </c:strRef>
          </c:cat>
          <c:val>
            <c:numRef>
              <c:f>'EXAMPLE - Pugh Matrix'!$E$24:$J$24</c:f>
              <c:numCache>
                <c:formatCode>General</c:formatCode>
                <c:ptCount val="6"/>
                <c:pt idx="0">
                  <c:v>-1</c:v>
                </c:pt>
                <c:pt idx="1">
                  <c:v>-6</c:v>
                </c:pt>
                <c:pt idx="2">
                  <c:v>10</c:v>
                </c:pt>
                <c:pt idx="3">
                  <c:v>4</c:v>
                </c:pt>
                <c:pt idx="4">
                  <c:v>22</c:v>
                </c:pt>
                <c:pt idx="5">
                  <c:v>1</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DD82-2F41-9439-E2A67682FFE6}"/>
            </c:ext>
          </c:extLst>
        </c:ser>
        <c:dLbls>
          <c:showLegendKey val="0"/>
          <c:showVal val="0"/>
          <c:showCatName val="0"/>
          <c:showSerName val="0"/>
          <c:showPercent val="0"/>
          <c:showBubbleSize val="0"/>
        </c:dLbls>
        <c:gapWidth val="50"/>
        <c:axId val="495338783"/>
        <c:axId val="551542031"/>
      </c:barChart>
      <c:catAx>
        <c:axId val="4953387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1542031"/>
        <c:crosses val="autoZero"/>
        <c:auto val="1"/>
        <c:lblAlgn val="ctr"/>
        <c:lblOffset val="100"/>
        <c:noMultiLvlLbl val="0"/>
      </c:catAx>
      <c:valAx>
        <c:axId val="55154203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9533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Sensitivity+Analysis+Pugh+Matrix+Template-excel-12168&amp;lpa=Blank+Sensitivity+Analysis+Pugh+Matrix+Template+excel+12168" TargetMode="External"/><Relationship Id="rId5" Type="http://schemas.openxmlformats.org/officeDocument/2006/relationships/image" Target="../media/image2.png"/><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240889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4B9D43F1-D4D6-3545-8284-C2F8744BE1CB}"/>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xdr:from>
      <xdr:col>0</xdr:col>
      <xdr:colOff>203200</xdr:colOff>
      <xdr:row>6</xdr:row>
      <xdr:rowOff>25400</xdr:rowOff>
    </xdr:from>
    <xdr:to>
      <xdr:col>11</xdr:col>
      <xdr:colOff>647700</xdr:colOff>
      <xdr:row>6</xdr:row>
      <xdr:rowOff>3136900</xdr:rowOff>
    </xdr:to>
    <xdr:graphicFrame macro="">
      <xdr:nvGraphicFramePr>
        <xdr:cNvPr id="3" name="Chart 2">
          <a:extLst>
            <a:ext uri="{FF2B5EF4-FFF2-40B4-BE49-F238E27FC236}">
              <a16:creationId xmlns:a16="http://schemas.microsoft.com/office/drawing/2014/main" id="{10067AF2-B01D-5D45-9811-C4C8C4479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3</xdr:row>
      <xdr:rowOff>558800</xdr:rowOff>
    </xdr:from>
    <xdr:to>
      <xdr:col>11</xdr:col>
      <xdr:colOff>609600</xdr:colOff>
      <xdr:row>4</xdr:row>
      <xdr:rowOff>4229100</xdr:rowOff>
    </xdr:to>
    <xdr:graphicFrame macro="">
      <xdr:nvGraphicFramePr>
        <xdr:cNvPr id="4" name="Chart 3">
          <a:extLst>
            <a:ext uri="{FF2B5EF4-FFF2-40B4-BE49-F238E27FC236}">
              <a16:creationId xmlns:a16="http://schemas.microsoft.com/office/drawing/2014/main" id="{9A6339D1-4521-184E-BDFA-8D770D173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12700</xdr:colOff>
      <xdr:row>9</xdr:row>
      <xdr:rowOff>0</xdr:rowOff>
    </xdr:from>
    <xdr:to>
      <xdr:col>2</xdr:col>
      <xdr:colOff>129374</xdr:colOff>
      <xdr:row>10</xdr:row>
      <xdr:rowOff>736600</xdr:rowOff>
    </xdr:to>
    <xdr:pic>
      <xdr:nvPicPr>
        <xdr:cNvPr id="5" name="Picture 4">
          <a:extLst>
            <a:ext uri="{FF2B5EF4-FFF2-40B4-BE49-F238E27FC236}">
              <a16:creationId xmlns:a16="http://schemas.microsoft.com/office/drawing/2014/main" id="{9F03AE29-4E95-E145-994B-0632FF10F61E}"/>
            </a:ext>
          </a:extLst>
        </xdr:cNvPr>
        <xdr:cNvPicPr>
          <a:picLocks noChangeAspect="1"/>
        </xdr:cNvPicPr>
      </xdr:nvPicPr>
      <xdr:blipFill>
        <a:blip xmlns:r="http://schemas.openxmlformats.org/officeDocument/2006/relationships" r:embed="rId5"/>
        <a:stretch>
          <a:fillRect/>
        </a:stretch>
      </xdr:blipFill>
      <xdr:spPr>
        <a:xfrm>
          <a:off x="266700" y="11925300"/>
          <a:ext cx="1399374" cy="11430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203200</xdr:colOff>
      <xdr:row>4</xdr:row>
      <xdr:rowOff>25400</xdr:rowOff>
    </xdr:from>
    <xdr:to>
      <xdr:col>11</xdr:col>
      <xdr:colOff>647700</xdr:colOff>
      <xdr:row>4</xdr:row>
      <xdr:rowOff>3136900</xdr:rowOff>
    </xdr:to>
    <xdr:graphicFrame macro="">
      <xdr:nvGraphicFramePr>
        <xdr:cNvPr id="3" name="Chart 2">
          <a:extLst>
            <a:ext uri="{FF2B5EF4-FFF2-40B4-BE49-F238E27FC236}">
              <a16:creationId xmlns:a16="http://schemas.microsoft.com/office/drawing/2014/main" id="{1D137F78-4B00-BFBE-831F-368A9D67D9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1</xdr:row>
      <xdr:rowOff>558800</xdr:rowOff>
    </xdr:from>
    <xdr:to>
      <xdr:col>11</xdr:col>
      <xdr:colOff>609600</xdr:colOff>
      <xdr:row>2</xdr:row>
      <xdr:rowOff>4229100</xdr:rowOff>
    </xdr:to>
    <xdr:graphicFrame macro="">
      <xdr:nvGraphicFramePr>
        <xdr:cNvPr id="6" name="Chart 5">
          <a:extLst>
            <a:ext uri="{FF2B5EF4-FFF2-40B4-BE49-F238E27FC236}">
              <a16:creationId xmlns:a16="http://schemas.microsoft.com/office/drawing/2014/main" id="{D33C4D8E-EA01-D3FB-41E9-3F27E58B5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12700</xdr:colOff>
      <xdr:row>7</xdr:row>
      <xdr:rowOff>0</xdr:rowOff>
    </xdr:from>
    <xdr:to>
      <xdr:col>2</xdr:col>
      <xdr:colOff>129374</xdr:colOff>
      <xdr:row>8</xdr:row>
      <xdr:rowOff>736600</xdr:rowOff>
    </xdr:to>
    <xdr:pic>
      <xdr:nvPicPr>
        <xdr:cNvPr id="7" name="Picture 6">
          <a:extLst>
            <a:ext uri="{FF2B5EF4-FFF2-40B4-BE49-F238E27FC236}">
              <a16:creationId xmlns:a16="http://schemas.microsoft.com/office/drawing/2014/main" id="{AFAEB487-3318-57B0-61CB-764D8881AAD8}"/>
            </a:ext>
          </a:extLst>
        </xdr:cNvPr>
        <xdr:cNvPicPr>
          <a:picLocks noChangeAspect="1"/>
        </xdr:cNvPicPr>
      </xdr:nvPicPr>
      <xdr:blipFill>
        <a:blip xmlns:r="http://schemas.openxmlformats.org/officeDocument/2006/relationships" r:embed="rId3"/>
        <a:stretch>
          <a:fillRect/>
        </a:stretch>
      </xdr:blipFill>
      <xdr:spPr>
        <a:xfrm>
          <a:off x="266700" y="12001500"/>
          <a:ext cx="1399374" cy="11430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Sensitivity+Analysis+Pugh+Matrix+Template-excel-12168&amp;lpa=Blank+Sensitivity+Analysis+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7F58-9ECF-EA48-8676-3B35181C4A1A}">
  <sheetPr>
    <tabColor rgb="FF8FE8DF"/>
    <pageSetUpPr fitToPage="1"/>
  </sheetPr>
  <dimension ref="A1:JS1071"/>
  <sheetViews>
    <sheetView showGridLines="0" tabSelected="1" workbookViewId="0">
      <pane ySplit="1" topLeftCell="A2" activePane="bottomLeft" state="frozen"/>
      <selection pane="bottomLeft" activeCell="K28" sqref="K28"/>
    </sheetView>
  </sheetViews>
  <sheetFormatPr defaultColWidth="11" defaultRowHeight="15.75" x14ac:dyDescent="0.25"/>
  <cols>
    <col min="1" max="1" width="3.375" style="3" customWidth="1"/>
    <col min="2" max="2" width="16.875" style="3" customWidth="1"/>
    <col min="3" max="3" width="27.875" style="3" customWidth="1"/>
    <col min="4" max="4" width="10.875" style="3" customWidth="1"/>
    <col min="5" max="10" width="13.875" style="3" customWidth="1"/>
    <col min="11" max="12" width="9.125" customWidth="1"/>
    <col min="13" max="13" width="3.375" style="3" customWidth="1"/>
    <col min="14" max="14" width="11" style="3"/>
    <col min="15" max="15" width="9" style="3" customWidth="1"/>
    <col min="16" max="16384" width="11" style="3"/>
  </cols>
  <sheetData>
    <row r="1" spans="1:255" customFormat="1" ht="194.1" customHeight="1" x14ac:dyDescent="0.25"/>
    <row r="2" spans="1:255" ht="45" customHeight="1" x14ac:dyDescent="0.25">
      <c r="A2" s="1"/>
      <c r="B2" s="18" t="s">
        <v>46</v>
      </c>
      <c r="C2" s="18"/>
      <c r="D2" s="5"/>
      <c r="E2" s="5"/>
      <c r="F2" s="5"/>
      <c r="G2"/>
      <c r="H2"/>
      <c r="I2"/>
      <c r="J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5" ht="29.1" customHeight="1" x14ac:dyDescent="0.25">
      <c r="A3" s="1"/>
      <c r="B3" s="62" t="s">
        <v>45</v>
      </c>
      <c r="C3" s="62"/>
      <c r="D3" s="62"/>
      <c r="E3" s="62"/>
      <c r="F3" s="62"/>
      <c r="G3" s="62"/>
      <c r="H3" s="62"/>
      <c r="I3" s="62"/>
      <c r="J3" s="62"/>
      <c r="K3" s="62"/>
      <c r="L3" s="6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45" customHeight="1" x14ac:dyDescent="0.45">
      <c r="A4" s="1"/>
      <c r="B4" s="54" t="s">
        <v>16</v>
      </c>
      <c r="C4" s="52"/>
      <c r="D4" s="52"/>
      <c r="E4" s="52"/>
      <c r="F4" s="52"/>
      <c r="G4" s="52"/>
      <c r="H4" s="52"/>
      <c r="I4" s="52"/>
      <c r="J4" s="52"/>
      <c r="K4" s="53"/>
      <c r="L4" s="5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333.95" customHeight="1" x14ac:dyDescent="0.25">
      <c r="A5" s="1"/>
      <c r="B5" s="52"/>
      <c r="C5" s="52"/>
      <c r="D5" s="52"/>
      <c r="E5" s="52"/>
      <c r="F5" s="52"/>
      <c r="G5" s="52"/>
      <c r="H5" s="52"/>
      <c r="I5" s="52"/>
      <c r="J5" s="52"/>
      <c r="K5" s="53"/>
      <c r="L5" s="5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45" customHeight="1" x14ac:dyDescent="0.45">
      <c r="A6" s="1"/>
      <c r="B6" s="55" t="s">
        <v>44</v>
      </c>
      <c r="C6" s="1"/>
      <c r="D6" s="1"/>
      <c r="E6" s="1"/>
      <c r="F6" s="1"/>
      <c r="G6" s="1"/>
      <c r="H6" s="1"/>
      <c r="I6" s="1"/>
      <c r="J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49.95" customHeight="1" x14ac:dyDescent="0.25">
      <c r="A7" s="1"/>
      <c r="B7" s="1"/>
      <c r="C7" s="1"/>
      <c r="D7" s="1"/>
      <c r="E7" s="1"/>
      <c r="F7" s="1"/>
      <c r="G7" s="1"/>
      <c r="H7" s="1"/>
      <c r="I7" s="1"/>
      <c r="J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9.9499999999999993" customHeight="1" x14ac:dyDescent="0.25">
      <c r="A8" s="56"/>
      <c r="B8" s="56"/>
      <c r="C8" s="56"/>
      <c r="D8" s="56"/>
      <c r="E8" s="56"/>
      <c r="F8" s="56"/>
      <c r="G8" s="56"/>
      <c r="H8" s="56"/>
      <c r="I8" s="56"/>
      <c r="J8" s="56"/>
      <c r="K8" s="57"/>
      <c r="L8" s="57"/>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s="1"/>
      <c r="B9" s="1"/>
      <c r="C9" s="1"/>
      <c r="D9" s="1"/>
      <c r="E9" s="1"/>
      <c r="F9" s="1"/>
      <c r="G9" s="1"/>
      <c r="H9" s="1"/>
      <c r="I9" s="1"/>
      <c r="J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32.1" customHeight="1" thickBot="1" x14ac:dyDescent="0.3">
      <c r="A10" s="1"/>
      <c r="B10" s="5"/>
      <c r="C10" s="5"/>
      <c r="D10"/>
      <c r="E10" s="17" t="s">
        <v>16</v>
      </c>
      <c r="F10"/>
      <c r="G10"/>
      <c r="H10"/>
      <c r="I10"/>
      <c r="J10"/>
      <c r="K10" s="19"/>
      <c r="L10" s="19"/>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108.95" customHeight="1" thickTop="1" x14ac:dyDescent="0.35">
      <c r="A11" s="1"/>
      <c r="B11" s="16" t="s">
        <v>13</v>
      </c>
      <c r="C11" s="16" t="s">
        <v>14</v>
      </c>
      <c r="D11" s="20" t="s">
        <v>15</v>
      </c>
      <c r="E11" s="23" t="s">
        <v>17</v>
      </c>
      <c r="F11" s="23" t="s">
        <v>18</v>
      </c>
      <c r="G11" s="23" t="s">
        <v>19</v>
      </c>
      <c r="H11" s="23" t="s">
        <v>20</v>
      </c>
      <c r="I11" s="23" t="s">
        <v>21</v>
      </c>
      <c r="J11" s="28" t="s">
        <v>22</v>
      </c>
      <c r="K11" s="33" t="s">
        <v>11</v>
      </c>
      <c r="L11" s="22" t="s">
        <v>12</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9.950000000000003" customHeight="1" x14ac:dyDescent="0.25">
      <c r="A12" s="1"/>
      <c r="B12" s="26"/>
      <c r="C12" s="24"/>
      <c r="D12" s="43"/>
      <c r="E12" s="7"/>
      <c r="F12" s="7"/>
      <c r="G12" s="7"/>
      <c r="H12" s="7"/>
      <c r="I12" s="7"/>
      <c r="J12" s="29"/>
      <c r="K12" s="35">
        <f>SUM(E12:J12)</f>
        <v>0</v>
      </c>
      <c r="L12" s="31" cm="1">
        <f t="array" ref="L12:L21">RANK(K12:K21,K12:K21,0)</f>
        <v>1</v>
      </c>
      <c r="M12" s="34"/>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9.950000000000003" customHeight="1" x14ac:dyDescent="0.25">
      <c r="A13" s="1"/>
      <c r="B13" s="26"/>
      <c r="C13" s="24"/>
      <c r="D13" s="43"/>
      <c r="E13" s="7"/>
      <c r="F13" s="7"/>
      <c r="G13" s="7"/>
      <c r="H13" s="7"/>
      <c r="I13" s="7"/>
      <c r="J13" s="29"/>
      <c r="K13" s="35">
        <f t="shared" ref="K13:K21" si="0">SUM(E13:J13)</f>
        <v>0</v>
      </c>
      <c r="L13" s="31">
        <v>1</v>
      </c>
      <c r="M13" s="34"/>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9.950000000000003" customHeight="1" x14ac:dyDescent="0.25">
      <c r="A14" s="1"/>
      <c r="B14" s="26"/>
      <c r="C14" s="24"/>
      <c r="D14" s="43"/>
      <c r="E14" s="7"/>
      <c r="F14" s="7"/>
      <c r="G14" s="7"/>
      <c r="H14" s="7"/>
      <c r="I14" s="7"/>
      <c r="J14" s="29"/>
      <c r="K14" s="35">
        <f t="shared" si="0"/>
        <v>0</v>
      </c>
      <c r="L14" s="31">
        <v>1</v>
      </c>
      <c r="M14" s="34"/>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9.950000000000003" customHeight="1" x14ac:dyDescent="0.25">
      <c r="A15" s="1"/>
      <c r="B15" s="26"/>
      <c r="C15" s="24"/>
      <c r="D15" s="43"/>
      <c r="E15" s="7"/>
      <c r="F15" s="7"/>
      <c r="G15" s="7"/>
      <c r="H15" s="7"/>
      <c r="I15" s="7"/>
      <c r="J15" s="29"/>
      <c r="K15" s="35">
        <f t="shared" si="0"/>
        <v>0</v>
      </c>
      <c r="L15" s="31">
        <v>1</v>
      </c>
      <c r="M15" s="34"/>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39.950000000000003" customHeight="1" x14ac:dyDescent="0.25">
      <c r="A16" s="1"/>
      <c r="B16" s="26"/>
      <c r="C16" s="24"/>
      <c r="D16" s="43"/>
      <c r="E16" s="7"/>
      <c r="F16" s="7"/>
      <c r="G16" s="7"/>
      <c r="H16" s="7"/>
      <c r="I16" s="7"/>
      <c r="J16" s="29"/>
      <c r="K16" s="35">
        <f t="shared" si="0"/>
        <v>0</v>
      </c>
      <c r="L16" s="31">
        <v>1</v>
      </c>
      <c r="M16" s="34"/>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39.950000000000003" customHeight="1" x14ac:dyDescent="0.25">
      <c r="A17" s="1"/>
      <c r="B17" s="26"/>
      <c r="C17" s="24"/>
      <c r="D17" s="43"/>
      <c r="E17" s="7"/>
      <c r="F17" s="7"/>
      <c r="G17" s="7"/>
      <c r="H17" s="7"/>
      <c r="I17" s="7"/>
      <c r="J17" s="29"/>
      <c r="K17" s="35">
        <f t="shared" si="0"/>
        <v>0</v>
      </c>
      <c r="L17" s="31">
        <v>1</v>
      </c>
      <c r="M17" s="34"/>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39.950000000000003" customHeight="1" x14ac:dyDescent="0.25">
      <c r="A18" s="1"/>
      <c r="B18" s="26"/>
      <c r="C18" s="24"/>
      <c r="D18" s="43"/>
      <c r="E18" s="7"/>
      <c r="F18" s="7"/>
      <c r="G18" s="7"/>
      <c r="H18" s="7"/>
      <c r="I18" s="7"/>
      <c r="J18" s="29"/>
      <c r="K18" s="35">
        <f t="shared" si="0"/>
        <v>0</v>
      </c>
      <c r="L18" s="31">
        <v>1</v>
      </c>
      <c r="M18" s="34"/>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39.950000000000003" customHeight="1" x14ac:dyDescent="0.25">
      <c r="A19" s="1"/>
      <c r="B19" s="26"/>
      <c r="C19" s="24"/>
      <c r="D19" s="43"/>
      <c r="E19" s="7"/>
      <c r="F19" s="7"/>
      <c r="G19" s="7"/>
      <c r="H19" s="7"/>
      <c r="I19" s="7"/>
      <c r="J19" s="29"/>
      <c r="K19" s="35">
        <f t="shared" si="0"/>
        <v>0</v>
      </c>
      <c r="L19" s="31">
        <v>1</v>
      </c>
      <c r="M19" s="34"/>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39.950000000000003" customHeight="1" x14ac:dyDescent="0.25">
      <c r="A20" s="1"/>
      <c r="B20" s="26"/>
      <c r="C20" s="24"/>
      <c r="D20" s="43"/>
      <c r="E20" s="7"/>
      <c r="F20" s="7"/>
      <c r="G20" s="7"/>
      <c r="H20" s="7"/>
      <c r="I20" s="7"/>
      <c r="J20" s="29"/>
      <c r="K20" s="35">
        <f>SUM(E20:J20)</f>
        <v>0</v>
      </c>
      <c r="L20" s="31">
        <v>1</v>
      </c>
      <c r="M20" s="34"/>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39.950000000000003" customHeight="1" thickBot="1" x14ac:dyDescent="0.3">
      <c r="A21" s="1"/>
      <c r="B21" s="27"/>
      <c r="C21" s="25"/>
      <c r="D21" s="44"/>
      <c r="E21" s="21"/>
      <c r="F21" s="21"/>
      <c r="G21" s="21"/>
      <c r="H21" s="21"/>
      <c r="I21" s="21"/>
      <c r="J21" s="30"/>
      <c r="K21" s="36">
        <f t="shared" si="0"/>
        <v>0</v>
      </c>
      <c r="L21" s="32">
        <v>1</v>
      </c>
      <c r="M21" s="34"/>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ht="45" customHeight="1" thickTop="1" x14ac:dyDescent="0.25">
      <c r="A22" s="1"/>
      <c r="D22" s="8" t="s">
        <v>5</v>
      </c>
      <c r="E22" s="41">
        <f t="shared" ref="E22:J22" si="1">COUNTIF(E12:E21,"1")</f>
        <v>0</v>
      </c>
      <c r="F22" s="41">
        <f t="shared" si="1"/>
        <v>0</v>
      </c>
      <c r="G22" s="41">
        <f t="shared" si="1"/>
        <v>0</v>
      </c>
      <c r="H22" s="41">
        <f t="shared" si="1"/>
        <v>0</v>
      </c>
      <c r="I22" s="41">
        <f t="shared" si="1"/>
        <v>0</v>
      </c>
      <c r="J22" s="47">
        <f t="shared" si="1"/>
        <v>0</v>
      </c>
      <c r="K22" s="58" t="s">
        <v>4</v>
      </c>
      <c r="L22" s="5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5" ht="45" customHeight="1" x14ac:dyDescent="0.25">
      <c r="A23" s="1"/>
      <c r="D23" s="8" t="s">
        <v>7</v>
      </c>
      <c r="E23" s="46">
        <f t="shared" ref="E23:J23" si="2">(COUNTIF(E12:E21, "0"))</f>
        <v>0</v>
      </c>
      <c r="F23" s="46">
        <f t="shared" si="2"/>
        <v>0</v>
      </c>
      <c r="G23" s="46">
        <f t="shared" si="2"/>
        <v>0</v>
      </c>
      <c r="H23" s="46">
        <f t="shared" si="2"/>
        <v>0</v>
      </c>
      <c r="I23" s="46">
        <f t="shared" si="2"/>
        <v>0</v>
      </c>
      <c r="J23" s="48">
        <f t="shared" si="2"/>
        <v>0</v>
      </c>
      <c r="K23" s="60" t="s">
        <v>3</v>
      </c>
      <c r="L23" s="6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5" ht="45" customHeight="1" thickBot="1" x14ac:dyDescent="0.3">
      <c r="A24" s="1"/>
      <c r="D24" s="8" t="s">
        <v>6</v>
      </c>
      <c r="E24" s="42">
        <f t="shared" ref="E24:J24" si="3">COUNTIF(E12:E21,"-1")</f>
        <v>0</v>
      </c>
      <c r="F24" s="42">
        <f t="shared" si="3"/>
        <v>0</v>
      </c>
      <c r="G24" s="42">
        <f t="shared" si="3"/>
        <v>0</v>
      </c>
      <c r="H24" s="42">
        <f t="shared" si="3"/>
        <v>0</v>
      </c>
      <c r="I24" s="42">
        <f t="shared" si="3"/>
        <v>0</v>
      </c>
      <c r="J24" s="49">
        <f t="shared" si="3"/>
        <v>0</v>
      </c>
      <c r="K24" s="60" t="s">
        <v>2</v>
      </c>
      <c r="L24" s="6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5" ht="45" customHeight="1" x14ac:dyDescent="0.25">
      <c r="A25" s="1"/>
      <c r="B25" s="8"/>
      <c r="C25" s="8"/>
      <c r="D25" s="6" t="s">
        <v>8</v>
      </c>
      <c r="E25" s="14">
        <f t="shared" ref="E25:J25" si="4">SUM(E12:E21)</f>
        <v>0</v>
      </c>
      <c r="F25" s="14">
        <f t="shared" si="4"/>
        <v>0</v>
      </c>
      <c r="G25" s="14">
        <f t="shared" si="4"/>
        <v>0</v>
      </c>
      <c r="H25" s="14">
        <f t="shared" si="4"/>
        <v>0</v>
      </c>
      <c r="I25" s="14">
        <f t="shared" si="4"/>
        <v>0</v>
      </c>
      <c r="J25" s="50">
        <f t="shared" si="4"/>
        <v>0</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45" customHeight="1" thickBot="1" x14ac:dyDescent="0.3">
      <c r="A26" s="1"/>
      <c r="B26" s="6"/>
      <c r="C26" s="6"/>
      <c r="D26" s="6" t="s">
        <v>43</v>
      </c>
      <c r="E26" s="15" cm="1">
        <f t="array" ref="E26">SUMPRODUCT((WEIGHT)*E12:E21)</f>
        <v>0</v>
      </c>
      <c r="F26" s="15" cm="1">
        <f t="array" ref="F26">SUMPRODUCT((WEIGHT)*F12:F21)</f>
        <v>0</v>
      </c>
      <c r="G26" s="15" cm="1">
        <f t="array" ref="G26">SUMPRODUCT((WEIGHT)*G12:G21)</f>
        <v>0</v>
      </c>
      <c r="H26" s="15" cm="1">
        <f t="array" ref="H26">SUMPRODUCT((WEIGHT)*H12:H21)</f>
        <v>0</v>
      </c>
      <c r="I26" s="15" cm="1">
        <f t="array" ref="I26">SUMPRODUCT((WEIGHT)*I12:I21)</f>
        <v>0</v>
      </c>
      <c r="J26" s="51" cm="1">
        <f t="array" ref="J26">SUMPRODUCT((WEIGHT)*J12:J21)</f>
        <v>0</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16.5" thickTop="1" x14ac:dyDescent="0.25">
      <c r="A27" s="1"/>
      <c r="B27" s="1"/>
      <c r="C27" s="1"/>
      <c r="D27" s="1"/>
      <c r="E27" s="1"/>
      <c r="F27" s="1"/>
      <c r="G27" s="1"/>
      <c r="H27" s="1"/>
      <c r="I27" s="1"/>
      <c r="J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ustomFormat="1" ht="50.1" customHeight="1" x14ac:dyDescent="0.25">
      <c r="B28" s="63" t="s">
        <v>0</v>
      </c>
      <c r="C28" s="63"/>
      <c r="D28" s="63"/>
      <c r="E28" s="63"/>
      <c r="F28" s="63"/>
      <c r="G28" s="63"/>
      <c r="H28" s="63"/>
      <c r="I28" s="63"/>
      <c r="J28" s="63"/>
    </row>
    <row r="29" spans="1:255" x14ac:dyDescent="0.25">
      <c r="A29" s="1"/>
      <c r="B29" s="1"/>
      <c r="C29" s="1"/>
      <c r="D29" s="1"/>
      <c r="E29" s="1"/>
      <c r="F29" s="1"/>
      <c r="G29" s="1"/>
      <c r="H29" s="1"/>
      <c r="I29" s="1"/>
      <c r="J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
      <c r="J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x14ac:dyDescent="0.25">
      <c r="A382" s="1"/>
      <c r="B382" s="1"/>
      <c r="C382" s="1"/>
      <c r="D382" s="1"/>
      <c r="E382" s="1"/>
      <c r="F382" s="1"/>
      <c r="G382" s="1"/>
      <c r="H382" s="1"/>
      <c r="I382" s="1"/>
      <c r="J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sheetData>
  <mergeCells count="5">
    <mergeCell ref="K22:L22"/>
    <mergeCell ref="K23:L23"/>
    <mergeCell ref="K24:L24"/>
    <mergeCell ref="B28:J28"/>
    <mergeCell ref="B3:L3"/>
  </mergeCells>
  <conditionalFormatting sqref="E12:J21">
    <cfRule type="containsText" dxfId="7" priority="2" operator="containsText" text="0">
      <formula>NOT(ISERROR(SEARCH("0",E12)))</formula>
    </cfRule>
  </conditionalFormatting>
  <conditionalFormatting sqref="E26:J26">
    <cfRule type="colorScale" priority="5">
      <colorScale>
        <cfvo type="min"/>
        <cfvo type="percentile" val="50"/>
        <cfvo type="max"/>
        <color rgb="FFD4E80E"/>
        <color rgb="FFDBDFE5"/>
        <color rgb="FF41E8E7"/>
      </colorScale>
    </cfRule>
  </conditionalFormatting>
  <conditionalFormatting sqref="L12:L21">
    <cfRule type="colorScale" priority="4">
      <colorScale>
        <cfvo type="min"/>
        <cfvo type="percentile" val="50"/>
        <cfvo type="max"/>
        <color rgb="FF41E8E7"/>
        <color rgb="FFBBCAD6"/>
        <color rgb="FFD4E80E"/>
      </colorScale>
    </cfRule>
  </conditionalFormatting>
  <hyperlinks>
    <hyperlink ref="B28:J28" r:id="rId1" display="CLICK HERE TO CREATE IN SMARTSHEET" xr:uid="{91D3E5C9-75A1-4137-9BB2-D292467EE179}"/>
  </hyperlinks>
  <pageMargins left="0.4" right="0.4" top="0.4" bottom="0.4" header="0" footer="0"/>
  <pageSetup scale="76" fitToHeight="0" orientation="landscape" horizontalDpi="4294967292" verticalDpi="4294967292"/>
  <rowBreaks count="1" manualBreakCount="1">
    <brk id="8"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0662F418-1424-8244-B8FD-E564AF3F5AEF}">
            <xm:f>NOT(ISERROR(SEARCH(-1,E12)))</xm:f>
            <xm:f>-1</xm:f>
            <x14:dxf>
              <fill>
                <patternFill>
                  <bgColor rgb="FFD4E80E"/>
                </patternFill>
              </fill>
            </x14:dxf>
          </x14:cfRule>
          <x14:cfRule type="containsText" priority="3" stopIfTrue="1" operator="containsText" id="{67B6DC87-0AF9-4649-963A-E566CDB1C721}">
            <xm:f>NOT(ISERROR(SEARCH(1,E12)))</xm:f>
            <xm:f>1</xm:f>
            <x14:dxf>
              <fill>
                <patternFill>
                  <bgColor rgb="FF41E8E7"/>
                </patternFill>
              </fill>
            </x14:dxf>
          </x14:cfRule>
          <xm:sqref>E12:J21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76BF4B5-30D8-D44F-B50E-6BE448EAE369}">
          <x14:formula1>
            <xm:f>'Dropdown Keys - Do Not Delete -'!$B$2:$B$4</xm:f>
          </x14:formula1>
          <xm:sqref>E12:J21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3E0E1"/>
    <pageSetUpPr fitToPage="1"/>
  </sheetPr>
  <dimension ref="A1:JS1068"/>
  <sheetViews>
    <sheetView showGridLines="0" topLeftCell="A9" workbookViewId="0">
      <selection activeCell="J19" sqref="J19"/>
    </sheetView>
  </sheetViews>
  <sheetFormatPr defaultColWidth="11" defaultRowHeight="15.75" x14ac:dyDescent="0.25"/>
  <cols>
    <col min="1" max="1" width="3.375" style="3" customWidth="1"/>
    <col min="2" max="2" width="16.875" style="3" customWidth="1"/>
    <col min="3" max="3" width="27.875" style="3" customWidth="1"/>
    <col min="4" max="4" width="10.875" style="3" customWidth="1"/>
    <col min="5" max="10" width="13.875" style="3" customWidth="1"/>
    <col min="11" max="12" width="9.125" customWidth="1"/>
    <col min="13" max="13" width="3.375" style="3" customWidth="1"/>
    <col min="14" max="14" width="11" style="3"/>
    <col min="15" max="15" width="9" style="3" customWidth="1"/>
    <col min="16" max="16384" width="11" style="3"/>
  </cols>
  <sheetData>
    <row r="1" spans="1:255" ht="45" customHeight="1" x14ac:dyDescent="0.25">
      <c r="A1" s="1"/>
      <c r="B1" s="18" t="s">
        <v>10</v>
      </c>
      <c r="C1" s="18"/>
      <c r="D1" s="5"/>
      <c r="E1" s="5"/>
      <c r="F1" s="5"/>
      <c r="G1"/>
      <c r="H1"/>
      <c r="I1"/>
      <c r="J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5" ht="45" customHeight="1" x14ac:dyDescent="0.45">
      <c r="A2" s="1"/>
      <c r="B2" s="54" t="s">
        <v>16</v>
      </c>
      <c r="C2" s="52"/>
      <c r="D2" s="52"/>
      <c r="E2" s="52"/>
      <c r="F2" s="52"/>
      <c r="G2" s="52"/>
      <c r="H2" s="52"/>
      <c r="I2" s="52"/>
      <c r="J2" s="52"/>
      <c r="K2" s="53"/>
      <c r="L2" s="53"/>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ht="333.95" customHeight="1" x14ac:dyDescent="0.25">
      <c r="A3" s="1"/>
      <c r="B3" s="52"/>
      <c r="C3" s="52"/>
      <c r="D3" s="52"/>
      <c r="E3" s="52"/>
      <c r="F3" s="52"/>
      <c r="G3" s="52"/>
      <c r="H3" s="52"/>
      <c r="I3" s="52"/>
      <c r="J3" s="52"/>
      <c r="K3" s="53"/>
      <c r="L3" s="5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45" customHeight="1" x14ac:dyDescent="0.45">
      <c r="A4" s="1"/>
      <c r="B4" s="55" t="s">
        <v>44</v>
      </c>
      <c r="C4" s="1"/>
      <c r="D4" s="1"/>
      <c r="E4" s="1"/>
      <c r="F4" s="1"/>
      <c r="G4" s="1"/>
      <c r="H4" s="1"/>
      <c r="I4" s="1"/>
      <c r="J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249.95" customHeight="1" x14ac:dyDescent="0.25">
      <c r="A5" s="1"/>
      <c r="B5" s="1"/>
      <c r="C5" s="1"/>
      <c r="D5" s="1"/>
      <c r="E5" s="1"/>
      <c r="F5" s="1"/>
      <c r="G5" s="1"/>
      <c r="H5" s="1"/>
      <c r="I5" s="1"/>
      <c r="J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9.9499999999999993" customHeight="1" x14ac:dyDescent="0.25">
      <c r="A6" s="56"/>
      <c r="B6" s="56"/>
      <c r="C6" s="56"/>
      <c r="D6" s="56"/>
      <c r="E6" s="56"/>
      <c r="F6" s="56"/>
      <c r="G6" s="56"/>
      <c r="H6" s="56"/>
      <c r="I6" s="56"/>
      <c r="J6" s="56"/>
      <c r="K6" s="57"/>
      <c r="L6" s="57"/>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s="1"/>
      <c r="B7" s="1"/>
      <c r="C7" s="1"/>
      <c r="D7" s="1"/>
      <c r="E7" s="1"/>
      <c r="F7" s="1"/>
      <c r="G7" s="1"/>
      <c r="H7" s="1"/>
      <c r="I7" s="1"/>
      <c r="J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32.1" customHeight="1" thickBot="1" x14ac:dyDescent="0.3">
      <c r="A8" s="1"/>
      <c r="B8" s="5"/>
      <c r="C8" s="5"/>
      <c r="D8"/>
      <c r="E8" s="17" t="s">
        <v>16</v>
      </c>
      <c r="F8"/>
      <c r="G8"/>
      <c r="H8"/>
      <c r="I8"/>
      <c r="J8"/>
      <c r="K8" s="19"/>
      <c r="L8" s="19"/>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108.95" customHeight="1" thickTop="1" x14ac:dyDescent="0.35">
      <c r="A9" s="1"/>
      <c r="B9" s="16" t="s">
        <v>13</v>
      </c>
      <c r="C9" s="16" t="s">
        <v>14</v>
      </c>
      <c r="D9" s="20" t="s">
        <v>15</v>
      </c>
      <c r="E9" s="23" t="s">
        <v>17</v>
      </c>
      <c r="F9" s="23" t="s">
        <v>18</v>
      </c>
      <c r="G9" s="23" t="s">
        <v>19</v>
      </c>
      <c r="H9" s="23" t="s">
        <v>20</v>
      </c>
      <c r="I9" s="23" t="s">
        <v>21</v>
      </c>
      <c r="J9" s="28" t="s">
        <v>22</v>
      </c>
      <c r="K9" s="33" t="s">
        <v>11</v>
      </c>
      <c r="L9" s="22" t="s">
        <v>12</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39.950000000000003" customHeight="1" x14ac:dyDescent="0.25">
      <c r="A10" s="1"/>
      <c r="B10" s="26" t="s">
        <v>23</v>
      </c>
      <c r="C10" s="24" t="s">
        <v>24</v>
      </c>
      <c r="D10" s="43">
        <v>10</v>
      </c>
      <c r="E10" s="7">
        <v>1</v>
      </c>
      <c r="F10" s="7">
        <v>1</v>
      </c>
      <c r="G10" s="7">
        <v>1</v>
      </c>
      <c r="H10" s="7">
        <v>1</v>
      </c>
      <c r="I10" s="7">
        <v>1</v>
      </c>
      <c r="J10" s="29">
        <v>-1</v>
      </c>
      <c r="K10" s="35">
        <f>SUM(E10:J10)</f>
        <v>4</v>
      </c>
      <c r="L10" s="31" cm="1">
        <f t="array" ref="L10:L19">RANK(K10:K19,K10:K19,0)</f>
        <v>1</v>
      </c>
      <c r="M10" s="34"/>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39.950000000000003" customHeight="1" x14ac:dyDescent="0.25">
      <c r="A11" s="1"/>
      <c r="B11" s="26" t="s">
        <v>25</v>
      </c>
      <c r="C11" s="24" t="s">
        <v>26</v>
      </c>
      <c r="D11" s="43">
        <v>9</v>
      </c>
      <c r="E11" s="7">
        <v>-1</v>
      </c>
      <c r="F11" s="7">
        <v>-1</v>
      </c>
      <c r="G11" s="7">
        <v>-1</v>
      </c>
      <c r="H11" s="7">
        <v>0</v>
      </c>
      <c r="I11" s="7">
        <v>0</v>
      </c>
      <c r="J11" s="29">
        <v>0</v>
      </c>
      <c r="K11" s="35">
        <f t="shared" ref="K11:K19" si="0">SUM(E11:J11)</f>
        <v>-3</v>
      </c>
      <c r="L11" s="31">
        <v>10</v>
      </c>
      <c r="M11" s="34"/>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9.950000000000003" customHeight="1" x14ac:dyDescent="0.25">
      <c r="A12" s="1"/>
      <c r="B12" s="26" t="s">
        <v>27</v>
      </c>
      <c r="C12" s="24" t="s">
        <v>28</v>
      </c>
      <c r="D12" s="43">
        <v>5</v>
      </c>
      <c r="E12" s="7">
        <v>0</v>
      </c>
      <c r="F12" s="7">
        <v>-1</v>
      </c>
      <c r="G12" s="7">
        <v>0</v>
      </c>
      <c r="H12" s="7">
        <v>-1</v>
      </c>
      <c r="I12" s="7">
        <v>0</v>
      </c>
      <c r="J12" s="29">
        <v>0</v>
      </c>
      <c r="K12" s="35">
        <f t="shared" si="0"/>
        <v>-2</v>
      </c>
      <c r="L12" s="31">
        <v>9</v>
      </c>
      <c r="M12" s="34"/>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9.950000000000003" customHeight="1" x14ac:dyDescent="0.25">
      <c r="A13" s="1"/>
      <c r="B13" s="26" t="s">
        <v>29</v>
      </c>
      <c r="C13" s="24" t="s">
        <v>30</v>
      </c>
      <c r="D13" s="43">
        <v>2</v>
      </c>
      <c r="E13" s="7">
        <v>1</v>
      </c>
      <c r="F13" s="7">
        <v>-1</v>
      </c>
      <c r="G13" s="7">
        <v>0</v>
      </c>
      <c r="H13" s="7">
        <v>1</v>
      </c>
      <c r="I13" s="7">
        <v>-1</v>
      </c>
      <c r="J13" s="29">
        <v>-1</v>
      </c>
      <c r="K13" s="35">
        <f t="shared" ref="K13:K15" si="1">SUM(E13:J13)</f>
        <v>-1</v>
      </c>
      <c r="L13" s="31">
        <v>7</v>
      </c>
      <c r="M13" s="34"/>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9.950000000000003" customHeight="1" x14ac:dyDescent="0.25">
      <c r="A14" s="1"/>
      <c r="B14" s="26" t="s">
        <v>31</v>
      </c>
      <c r="C14" s="24" t="s">
        <v>32</v>
      </c>
      <c r="D14" s="43">
        <v>3</v>
      </c>
      <c r="E14" s="7">
        <v>-1</v>
      </c>
      <c r="F14" s="7">
        <v>-1</v>
      </c>
      <c r="G14" s="7">
        <v>0</v>
      </c>
      <c r="H14" s="7">
        <v>1</v>
      </c>
      <c r="I14" s="7">
        <v>1</v>
      </c>
      <c r="J14" s="29">
        <v>1</v>
      </c>
      <c r="K14" s="35">
        <f t="shared" si="1"/>
        <v>1</v>
      </c>
      <c r="L14" s="31">
        <v>3</v>
      </c>
      <c r="M14" s="34"/>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9.950000000000003" customHeight="1" x14ac:dyDescent="0.25">
      <c r="A15" s="1"/>
      <c r="B15" s="26" t="s">
        <v>33</v>
      </c>
      <c r="C15" s="24" t="s">
        <v>34</v>
      </c>
      <c r="D15" s="43">
        <v>7</v>
      </c>
      <c r="E15" s="7">
        <v>0</v>
      </c>
      <c r="F15" s="7">
        <v>1</v>
      </c>
      <c r="G15" s="7">
        <v>1</v>
      </c>
      <c r="H15" s="7">
        <v>-1</v>
      </c>
      <c r="I15" s="7">
        <v>1</v>
      </c>
      <c r="J15" s="29">
        <v>1</v>
      </c>
      <c r="K15" s="35">
        <f t="shared" si="1"/>
        <v>3</v>
      </c>
      <c r="L15" s="31">
        <v>2</v>
      </c>
      <c r="M15" s="34"/>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39.950000000000003" customHeight="1" x14ac:dyDescent="0.25">
      <c r="A16" s="1"/>
      <c r="B16" s="26" t="s">
        <v>35</v>
      </c>
      <c r="C16" s="24" t="s">
        <v>36</v>
      </c>
      <c r="D16" s="43">
        <v>2</v>
      </c>
      <c r="E16" s="7">
        <v>1</v>
      </c>
      <c r="F16" s="7">
        <v>-1</v>
      </c>
      <c r="G16" s="7">
        <v>0</v>
      </c>
      <c r="H16" s="7">
        <v>1</v>
      </c>
      <c r="I16" s="7">
        <v>-1</v>
      </c>
      <c r="J16" s="29">
        <v>-1</v>
      </c>
      <c r="K16" s="35">
        <f t="shared" si="0"/>
        <v>-1</v>
      </c>
      <c r="L16" s="31">
        <v>7</v>
      </c>
      <c r="M16" s="34"/>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39.950000000000003" customHeight="1" x14ac:dyDescent="0.25">
      <c r="A17" s="1"/>
      <c r="B17" s="26" t="s">
        <v>37</v>
      </c>
      <c r="C17" s="24" t="s">
        <v>38</v>
      </c>
      <c r="D17" s="43">
        <v>4</v>
      </c>
      <c r="E17" s="7">
        <v>-1</v>
      </c>
      <c r="F17" s="7">
        <v>1</v>
      </c>
      <c r="G17" s="7">
        <v>-1</v>
      </c>
      <c r="H17" s="7">
        <v>1</v>
      </c>
      <c r="I17" s="7">
        <v>0</v>
      </c>
      <c r="J17" s="29">
        <v>0</v>
      </c>
      <c r="K17" s="35">
        <f t="shared" si="0"/>
        <v>0</v>
      </c>
      <c r="L17" s="31">
        <v>6</v>
      </c>
      <c r="M17" s="34"/>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39.950000000000003" customHeight="1" x14ac:dyDescent="0.25">
      <c r="A18" s="1"/>
      <c r="B18" s="26" t="s">
        <v>39</v>
      </c>
      <c r="C18" s="24" t="s">
        <v>40</v>
      </c>
      <c r="D18" s="43">
        <v>6</v>
      </c>
      <c r="E18" s="7">
        <v>0</v>
      </c>
      <c r="F18" s="7">
        <v>-1</v>
      </c>
      <c r="G18" s="7">
        <v>1</v>
      </c>
      <c r="H18" s="7">
        <v>-1</v>
      </c>
      <c r="I18" s="7">
        <v>1</v>
      </c>
      <c r="J18" s="29">
        <v>1</v>
      </c>
      <c r="K18" s="35">
        <f>SUM(E18:J18)</f>
        <v>1</v>
      </c>
      <c r="L18" s="31">
        <v>3</v>
      </c>
      <c r="M18" s="34"/>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39.950000000000003" customHeight="1" thickBot="1" x14ac:dyDescent="0.3">
      <c r="A19" s="1"/>
      <c r="B19" s="27" t="s">
        <v>41</v>
      </c>
      <c r="C19" s="25" t="s">
        <v>42</v>
      </c>
      <c r="D19" s="44">
        <v>1</v>
      </c>
      <c r="E19" s="21">
        <v>1</v>
      </c>
      <c r="F19" s="21">
        <v>0</v>
      </c>
      <c r="G19" s="21">
        <v>0</v>
      </c>
      <c r="H19" s="21">
        <v>1</v>
      </c>
      <c r="I19" s="21">
        <v>0</v>
      </c>
      <c r="J19" s="30">
        <v>-1</v>
      </c>
      <c r="K19" s="36">
        <f t="shared" si="0"/>
        <v>1</v>
      </c>
      <c r="L19" s="32">
        <v>3</v>
      </c>
      <c r="M19" s="34"/>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45" customHeight="1" thickTop="1" x14ac:dyDescent="0.25">
      <c r="A20" s="1"/>
      <c r="D20" s="8" t="s">
        <v>5</v>
      </c>
      <c r="E20" s="41">
        <f t="shared" ref="E20:J20" si="2">COUNTIF(E10:E19,"1")</f>
        <v>4</v>
      </c>
      <c r="F20" s="41">
        <f t="shared" si="2"/>
        <v>3</v>
      </c>
      <c r="G20" s="41">
        <f t="shared" si="2"/>
        <v>3</v>
      </c>
      <c r="H20" s="41">
        <f t="shared" si="2"/>
        <v>6</v>
      </c>
      <c r="I20" s="41">
        <f t="shared" si="2"/>
        <v>4</v>
      </c>
      <c r="J20" s="47">
        <f t="shared" si="2"/>
        <v>3</v>
      </c>
      <c r="K20" s="58" t="s">
        <v>4</v>
      </c>
      <c r="L20" s="59"/>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5" ht="45" customHeight="1" x14ac:dyDescent="0.25">
      <c r="A21" s="1"/>
      <c r="D21" s="8" t="s">
        <v>7</v>
      </c>
      <c r="E21" s="46">
        <f t="shared" ref="E21:J21" si="3">(COUNTIF(E10:E19, "0"))</f>
        <v>3</v>
      </c>
      <c r="F21" s="46">
        <f t="shared" si="3"/>
        <v>1</v>
      </c>
      <c r="G21" s="46">
        <f t="shared" si="3"/>
        <v>5</v>
      </c>
      <c r="H21" s="46">
        <f t="shared" si="3"/>
        <v>1</v>
      </c>
      <c r="I21" s="46">
        <f t="shared" si="3"/>
        <v>4</v>
      </c>
      <c r="J21" s="48">
        <f t="shared" si="3"/>
        <v>3</v>
      </c>
      <c r="K21" s="60" t="s">
        <v>3</v>
      </c>
      <c r="L21" s="6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5" ht="45" customHeight="1" thickBot="1" x14ac:dyDescent="0.3">
      <c r="A22" s="1"/>
      <c r="D22" s="8" t="s">
        <v>6</v>
      </c>
      <c r="E22" s="42">
        <f t="shared" ref="E22:J22" si="4">COUNTIF(E10:E19,"-1")</f>
        <v>3</v>
      </c>
      <c r="F22" s="42">
        <f t="shared" si="4"/>
        <v>6</v>
      </c>
      <c r="G22" s="42">
        <f t="shared" si="4"/>
        <v>2</v>
      </c>
      <c r="H22" s="42">
        <f t="shared" si="4"/>
        <v>3</v>
      </c>
      <c r="I22" s="42">
        <f t="shared" si="4"/>
        <v>2</v>
      </c>
      <c r="J22" s="49">
        <f t="shared" si="4"/>
        <v>4</v>
      </c>
      <c r="K22" s="60" t="s">
        <v>2</v>
      </c>
      <c r="L22" s="6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5" ht="45" customHeight="1" x14ac:dyDescent="0.25">
      <c r="A23" s="1"/>
      <c r="B23" s="8"/>
      <c r="C23" s="8"/>
      <c r="D23" s="6" t="s">
        <v>8</v>
      </c>
      <c r="E23" s="14">
        <f t="shared" ref="E23:J23" si="5">SUM(E10:E19)</f>
        <v>1</v>
      </c>
      <c r="F23" s="14">
        <f t="shared" si="5"/>
        <v>-3</v>
      </c>
      <c r="G23" s="14">
        <f t="shared" si="5"/>
        <v>1</v>
      </c>
      <c r="H23" s="14">
        <f t="shared" si="5"/>
        <v>3</v>
      </c>
      <c r="I23" s="14">
        <f t="shared" si="5"/>
        <v>2</v>
      </c>
      <c r="J23" s="50">
        <f t="shared" si="5"/>
        <v>-1</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ht="45" customHeight="1" thickBot="1" x14ac:dyDescent="0.3">
      <c r="A24" s="1"/>
      <c r="B24" s="6"/>
      <c r="C24" s="6"/>
      <c r="D24" s="6" t="s">
        <v>43</v>
      </c>
      <c r="E24" s="15" cm="1">
        <f t="array" ref="E24">SUMPRODUCT((WEIGHT)*E10:E19)</f>
        <v>-1</v>
      </c>
      <c r="F24" s="15" cm="1">
        <f t="array" ref="F24">SUMPRODUCT((WEIGHT)*F10:F19)</f>
        <v>-6</v>
      </c>
      <c r="G24" s="15" cm="1">
        <f t="array" ref="G24">SUMPRODUCT((WEIGHT)*G10:G19)</f>
        <v>10</v>
      </c>
      <c r="H24" s="15" cm="1">
        <f t="array" ref="H24">SUMPRODUCT((WEIGHT)*H10:H19)</f>
        <v>4</v>
      </c>
      <c r="I24" s="15" cm="1">
        <f t="array" ref="I24">SUMPRODUCT((WEIGHT)*I10:I19)</f>
        <v>22</v>
      </c>
      <c r="J24" s="51" cm="1">
        <f t="array" ref="J24">SUMPRODUCT((WEIGHT)*J10:J19)</f>
        <v>1</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16.5" thickTop="1" x14ac:dyDescent="0.25">
      <c r="A25" s="1"/>
      <c r="B25" s="1"/>
      <c r="C25" s="1"/>
      <c r="D25" s="1"/>
      <c r="E25" s="1"/>
      <c r="F25" s="1"/>
      <c r="G25" s="1"/>
      <c r="H25" s="1"/>
      <c r="I25" s="1"/>
      <c r="J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3">
    <mergeCell ref="K20:L20"/>
    <mergeCell ref="K21:L21"/>
    <mergeCell ref="K22:L22"/>
  </mergeCells>
  <phoneticPr fontId="3" type="noConversion"/>
  <conditionalFormatting sqref="E10:J19">
    <cfRule type="containsText" dxfId="4" priority="2" operator="containsText" text="0">
      <formula>NOT(ISERROR(SEARCH("0",E10)))</formula>
    </cfRule>
  </conditionalFormatting>
  <conditionalFormatting sqref="E24:J24">
    <cfRule type="colorScale" priority="5">
      <colorScale>
        <cfvo type="min"/>
        <cfvo type="percentile" val="50"/>
        <cfvo type="max"/>
        <color rgb="FFD4E80E"/>
        <color rgb="FFDBDFE5"/>
        <color rgb="FF41E8E7"/>
      </colorScale>
    </cfRule>
  </conditionalFormatting>
  <conditionalFormatting sqref="L10:L19">
    <cfRule type="colorScale" priority="4">
      <colorScale>
        <cfvo type="min"/>
        <cfvo type="percentile" val="50"/>
        <cfvo type="max"/>
        <color rgb="FF41E8E7"/>
        <color rgb="FFBBCAD6"/>
        <color rgb="FFD4E80E"/>
      </colorScale>
    </cfRule>
  </conditionalFormatting>
  <pageMargins left="0.4" right="0.4" top="0.4" bottom="0.4" header="0" footer="0"/>
  <pageSetup scale="76" fitToHeight="0" orientation="landscape" horizontalDpi="4294967292" verticalDpi="4294967292"/>
  <rowBreaks count="1" manualBreakCount="1">
    <brk id="6" max="16383" man="1"/>
  </rowBreaks>
  <ignoredErrors>
    <ignoredError sqref="K10:K17 K19" formulaRange="1"/>
  </ignoredErrors>
  <drawing r:id="rId1"/>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28097449-64A9-A047-A9E6-624447A74EBD}">
            <xm:f>NOT(ISERROR(SEARCH(-1,E10)))</xm:f>
            <xm:f>-1</xm:f>
            <x14:dxf>
              <fill>
                <patternFill>
                  <bgColor rgb="FFD4E80E"/>
                </patternFill>
              </fill>
            </x14:dxf>
          </x14:cfRule>
          <x14:cfRule type="containsText" priority="3" stopIfTrue="1" operator="containsText" id="{26502F3A-FD55-224A-A24F-812D2D7595D0}">
            <xm:f>NOT(ISERROR(SEARCH(1,E10)))</xm:f>
            <xm:f>1</xm:f>
            <x14:dxf>
              <fill>
                <patternFill>
                  <bgColor rgb="FF41E8E7"/>
                </patternFill>
              </fill>
            </x14:dxf>
          </x14:cfRule>
          <xm:sqref>E10:J19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E10:J19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A54"/>
  <sheetViews>
    <sheetView showGridLines="0" workbookViewId="0">
      <selection activeCell="AA102" sqref="AA102"/>
    </sheetView>
  </sheetViews>
  <sheetFormatPr defaultColWidth="11" defaultRowHeight="15.75" x14ac:dyDescent="0.25"/>
  <cols>
    <col min="1" max="1" width="3.375" style="9" customWidth="1"/>
    <col min="2" max="2" width="10.875" style="9"/>
    <col min="3" max="3" width="10.875" customWidth="1"/>
    <col min="4" max="4" width="3.375" style="9" customWidth="1"/>
  </cols>
  <sheetData>
    <row r="1" spans="2:27" s="9" customFormat="1" ht="42" customHeight="1" thickBot="1" x14ac:dyDescent="0.3">
      <c r="B1" s="13" t="s">
        <v>9</v>
      </c>
      <c r="C1" s="12"/>
      <c r="D1" s="11"/>
      <c r="E1" s="11"/>
      <c r="M1" s="10"/>
      <c r="N1" s="10"/>
      <c r="O1" s="10"/>
      <c r="P1" s="10"/>
      <c r="Q1" s="10"/>
      <c r="R1" s="10"/>
      <c r="S1" s="10"/>
      <c r="T1" s="10"/>
      <c r="U1" s="10"/>
      <c r="V1" s="10"/>
      <c r="W1" s="10"/>
      <c r="X1" s="10"/>
      <c r="Y1" s="10"/>
      <c r="Z1" s="10"/>
      <c r="AA1" s="10"/>
    </row>
    <row r="2" spans="2:27" ht="35.1" customHeight="1" x14ac:dyDescent="0.25">
      <c r="B2" s="37">
        <v>1</v>
      </c>
      <c r="C2" s="39" t="s">
        <v>4</v>
      </c>
    </row>
    <row r="3" spans="2:27" ht="35.1" customHeight="1" x14ac:dyDescent="0.25">
      <c r="B3" s="38">
        <v>0</v>
      </c>
      <c r="C3" s="45" t="s">
        <v>3</v>
      </c>
    </row>
    <row r="4" spans="2:27" ht="35.1" customHeight="1" x14ac:dyDescent="0.25">
      <c r="B4" s="38">
        <v>-1</v>
      </c>
      <c r="C4" s="40" t="s">
        <v>2</v>
      </c>
    </row>
    <row r="23" spans="1:4" x14ac:dyDescent="0.25">
      <c r="A23" s="10"/>
      <c r="B23" s="10"/>
      <c r="D23" s="10"/>
    </row>
    <row r="24" spans="1:4" x14ac:dyDescent="0.25">
      <c r="A24" s="10"/>
      <c r="B24" s="10"/>
      <c r="D24" s="10"/>
    </row>
    <row r="25" spans="1:4" x14ac:dyDescent="0.25">
      <c r="A25"/>
      <c r="B25"/>
      <c r="D25"/>
    </row>
    <row r="26" spans="1:4" x14ac:dyDescent="0.25">
      <c r="A26" s="10"/>
      <c r="B26" s="10"/>
      <c r="D26" s="10"/>
    </row>
    <row r="27" spans="1:4" x14ac:dyDescent="0.25">
      <c r="A27" s="10"/>
      <c r="B27" s="10"/>
      <c r="D27" s="10"/>
    </row>
    <row r="28" spans="1:4" x14ac:dyDescent="0.25">
      <c r="A28" s="10"/>
      <c r="B28" s="10"/>
      <c r="D28" s="10"/>
    </row>
    <row r="29" spans="1:4" x14ac:dyDescent="0.25">
      <c r="A29" s="10"/>
      <c r="B29" s="10"/>
      <c r="D29" s="10"/>
    </row>
    <row r="30" spans="1:4" x14ac:dyDescent="0.25">
      <c r="A30" s="10"/>
      <c r="B30" s="10"/>
      <c r="D30" s="10"/>
    </row>
    <row r="31" spans="1:4" x14ac:dyDescent="0.25">
      <c r="A31" s="10"/>
      <c r="B31" s="10"/>
      <c r="D31" s="10"/>
    </row>
    <row r="32" spans="1:4" x14ac:dyDescent="0.25">
      <c r="A32" s="10"/>
      <c r="B32" s="10"/>
      <c r="D32" s="10"/>
    </row>
    <row r="33" spans="1:4" x14ac:dyDescent="0.25">
      <c r="A33" s="10"/>
      <c r="B33" s="10"/>
      <c r="D33" s="10"/>
    </row>
    <row r="34" spans="1:4" x14ac:dyDescent="0.25">
      <c r="A34" s="10"/>
      <c r="B34" s="10"/>
      <c r="D34" s="10"/>
    </row>
    <row r="35" spans="1:4" x14ac:dyDescent="0.25">
      <c r="A35" s="10"/>
      <c r="B35" s="10"/>
      <c r="D35" s="10"/>
    </row>
    <row r="36" spans="1:4" x14ac:dyDescent="0.25">
      <c r="A36" s="10"/>
      <c r="B36" s="10"/>
      <c r="D36" s="10"/>
    </row>
    <row r="37" spans="1:4" x14ac:dyDescent="0.25">
      <c r="A37" s="10"/>
      <c r="B37" s="10"/>
      <c r="D37" s="10"/>
    </row>
    <row r="38" spans="1:4" x14ac:dyDescent="0.25">
      <c r="A38" s="10"/>
      <c r="B38" s="10"/>
      <c r="D38" s="10"/>
    </row>
    <row r="39" spans="1:4" x14ac:dyDescent="0.25">
      <c r="A39" s="10"/>
      <c r="B39" s="10"/>
      <c r="D39" s="10"/>
    </row>
    <row r="40" spans="1:4" x14ac:dyDescent="0.25">
      <c r="A40" s="10"/>
      <c r="B40" s="10"/>
      <c r="D40" s="10"/>
    </row>
    <row r="41" spans="1:4" x14ac:dyDescent="0.25">
      <c r="A41" s="10"/>
      <c r="B41" s="10"/>
      <c r="D41" s="10"/>
    </row>
    <row r="42" spans="1:4" x14ac:dyDescent="0.25">
      <c r="A42" s="10"/>
      <c r="B42" s="10"/>
      <c r="D42" s="10"/>
    </row>
    <row r="43" spans="1:4" x14ac:dyDescent="0.25">
      <c r="A43" s="10"/>
      <c r="B43" s="10"/>
      <c r="D43" s="10"/>
    </row>
    <row r="44" spans="1:4" x14ac:dyDescent="0.25">
      <c r="A44" s="10"/>
      <c r="B44" s="10"/>
      <c r="D44" s="10"/>
    </row>
    <row r="45" spans="1:4" x14ac:dyDescent="0.25">
      <c r="A45" s="10"/>
      <c r="B45" s="10"/>
      <c r="D45" s="10"/>
    </row>
    <row r="46" spans="1:4" x14ac:dyDescent="0.25">
      <c r="A46" s="10"/>
      <c r="B46" s="10"/>
      <c r="D46" s="10"/>
    </row>
    <row r="47" spans="1:4" x14ac:dyDescent="0.25">
      <c r="A47" s="10"/>
      <c r="B47" s="10"/>
      <c r="D47" s="10"/>
    </row>
    <row r="48" spans="1:4" x14ac:dyDescent="0.25">
      <c r="A48" s="10"/>
      <c r="B48" s="10"/>
      <c r="D48" s="10"/>
    </row>
    <row r="49" spans="1:4" x14ac:dyDescent="0.25">
      <c r="A49" s="10"/>
      <c r="B49" s="10"/>
      <c r="D49" s="10"/>
    </row>
    <row r="50" spans="1:4" x14ac:dyDescent="0.25">
      <c r="A50" s="10"/>
      <c r="B50" s="10"/>
      <c r="D50" s="10"/>
    </row>
    <row r="51" spans="1:4" x14ac:dyDescent="0.25">
      <c r="A51" s="10"/>
      <c r="B51" s="10"/>
      <c r="D51" s="10"/>
    </row>
    <row r="52" spans="1:4" x14ac:dyDescent="0.25">
      <c r="A52" s="10"/>
      <c r="B52" s="10"/>
      <c r="D52" s="10"/>
    </row>
    <row r="53" spans="1:4" x14ac:dyDescent="0.25">
      <c r="A53" s="10"/>
      <c r="B53" s="10"/>
      <c r="D53" s="10"/>
    </row>
    <row r="54" spans="1:4" x14ac:dyDescent="0.25">
      <c r="A54" s="10"/>
      <c r="B54" s="10"/>
      <c r="D54" s="10"/>
    </row>
  </sheetData>
  <conditionalFormatting sqref="B2:C4">
    <cfRule type="containsText" dxfId="1" priority="5" stopIfTrue="1" operator="containsText" text="0">
      <formula>NOT(ISERROR(SEARCH("0",B2)))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4" stopIfTrue="1" operator="containsText" id="{ACCA8703-6BC1-B745-8032-34B787549B27}">
            <xm:f>NOT(ISERROR(SEARCH(-1,B2)))</xm:f>
            <xm:f>-1</xm:f>
            <x14:dxf>
              <fill>
                <patternFill>
                  <bgColor rgb="FFD4E80E"/>
                </patternFill>
              </fill>
            </x14:dxf>
          </x14:cfRule>
          <x14:cfRule type="containsText" priority="6" stopIfTrue="1" operator="containsText" id="{89BDE94F-1393-E543-885A-D232E282214D}">
            <xm:f>NOT(ISERROR(SEARCH(1,B2)))</xm:f>
            <xm:f>1</xm:f>
            <x14:dxf>
              <fill>
                <patternFill>
                  <bgColor rgb="FF41E8E7"/>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BLANK - Pugh Matrix</vt:lpstr>
      <vt:lpstr>EXAMPLE - Pugh Matrix</vt:lpstr>
      <vt:lpstr>Dropdown Keys - Do Not Delete -</vt:lpstr>
      <vt:lpstr>- Disclaimer -</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2024-09-07T00:15:06Z</dcterms:modified>
</cp:coreProperties>
</file>