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15A05D73-D585-B942-9B79-411689A5EAD2}" xr6:coauthVersionLast="47" xr6:coauthVersionMax="47" xr10:uidLastSave="{00000000-0000-0000-0000-000000000000}"/>
  <bookViews>
    <workbookView xWindow="240" yWindow="500" windowWidth="26280" windowHeight="16300" tabRatio="500" xr2:uid="{00000000-000D-0000-FFFF-FFFF00000000}"/>
  </bookViews>
  <sheets>
    <sheet name="EXAMPLE - Weekly Staff Roster" sheetId="1" r:id="rId1"/>
    <sheet name="BLANK - Weekly Staff Roster" sheetId="11" r:id="rId2"/>
    <sheet name="Dropdown Keys - Do Not Delete -" sheetId="9" r:id="rId3"/>
    <sheet name="- Disclaimer -" sheetId="6" r:id="rId4"/>
  </sheets>
  <externalReferences>
    <externalReference r:id="rId5"/>
    <externalReference r:id="rId6"/>
  </externalReferences>
  <definedNames>
    <definedName name="_xlnm.Print_Area" localSheetId="1">'BLANK - Weekly Staff Roster'!$B$1:$AC$50</definedName>
    <definedName name="_xlnm.Print_Area" localSheetId="2">'Dropdown Keys - Do Not Delete -'!$B$1:$G$30</definedName>
    <definedName name="_xlnm.Print_Area" localSheetId="0">'EXAMPLE - Weekly Staff Roster'!$B$2:$AC$52</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13" i="1" l="1"/>
  <c r="O13" i="1"/>
  <c r="AA51" i="1"/>
  <c r="Z51" i="1"/>
  <c r="Y51" i="1"/>
  <c r="X51" i="1"/>
  <c r="W51" i="1"/>
  <c r="V51" i="1"/>
  <c r="U51" i="1"/>
  <c r="T51" i="1"/>
  <c r="S51" i="1"/>
  <c r="R51" i="1"/>
  <c r="Q51" i="1"/>
  <c r="P51" i="1"/>
  <c r="O51" i="1"/>
  <c r="N51" i="1"/>
  <c r="M51" i="1"/>
  <c r="L51" i="1"/>
  <c r="K51" i="1"/>
  <c r="J51" i="1"/>
  <c r="I51" i="1"/>
  <c r="H51" i="1"/>
  <c r="G51" i="1"/>
  <c r="AA49" i="1"/>
  <c r="Z49" i="1"/>
  <c r="Y49" i="1"/>
  <c r="X49" i="1"/>
  <c r="W49" i="1"/>
  <c r="V49" i="1"/>
  <c r="U49" i="1"/>
  <c r="T49" i="1"/>
  <c r="S49" i="1"/>
  <c r="R49" i="1"/>
  <c r="Q49" i="1"/>
  <c r="P49" i="1"/>
  <c r="O49" i="1"/>
  <c r="N49" i="1"/>
  <c r="M49" i="1"/>
  <c r="L49" i="1"/>
  <c r="K49" i="1"/>
  <c r="J49" i="1"/>
  <c r="I49" i="1"/>
  <c r="H49" i="1"/>
  <c r="G49" i="1"/>
  <c r="AA47" i="1"/>
  <c r="Z47" i="1"/>
  <c r="Y47" i="1"/>
  <c r="X47" i="1"/>
  <c r="W47" i="1"/>
  <c r="V47" i="1"/>
  <c r="U47" i="1"/>
  <c r="T47" i="1"/>
  <c r="S47" i="1"/>
  <c r="R47" i="1"/>
  <c r="Q47" i="1"/>
  <c r="P47" i="1"/>
  <c r="O47" i="1"/>
  <c r="N47" i="1"/>
  <c r="M47" i="1"/>
  <c r="L47" i="1"/>
  <c r="K47" i="1"/>
  <c r="J47" i="1"/>
  <c r="I47" i="1"/>
  <c r="H47" i="1"/>
  <c r="G47" i="1"/>
  <c r="AA45" i="1"/>
  <c r="Z45" i="1"/>
  <c r="Y45" i="1"/>
  <c r="X45" i="1"/>
  <c r="W45" i="1"/>
  <c r="V45" i="1"/>
  <c r="U45" i="1"/>
  <c r="T45" i="1"/>
  <c r="S45" i="1"/>
  <c r="R45" i="1"/>
  <c r="Q45" i="1"/>
  <c r="P45" i="1"/>
  <c r="O45" i="1"/>
  <c r="N45" i="1"/>
  <c r="M45" i="1"/>
  <c r="L45" i="1"/>
  <c r="K45" i="1"/>
  <c r="J45" i="1"/>
  <c r="I45" i="1"/>
  <c r="H45" i="1"/>
  <c r="G45" i="1"/>
  <c r="AA43" i="1"/>
  <c r="Z43" i="1"/>
  <c r="Y43" i="1"/>
  <c r="X43" i="1"/>
  <c r="W43" i="1"/>
  <c r="V43" i="1"/>
  <c r="U43" i="1"/>
  <c r="T43" i="1"/>
  <c r="S43" i="1"/>
  <c r="R43" i="1"/>
  <c r="Q43" i="1"/>
  <c r="P43" i="1"/>
  <c r="O43" i="1"/>
  <c r="N43" i="1"/>
  <c r="M43" i="1"/>
  <c r="L43" i="1"/>
  <c r="K43" i="1"/>
  <c r="J43" i="1"/>
  <c r="I43" i="1"/>
  <c r="H43" i="1"/>
  <c r="G43" i="1"/>
  <c r="AA41" i="1"/>
  <c r="Z41" i="1"/>
  <c r="Y41" i="1"/>
  <c r="X41" i="1"/>
  <c r="W41" i="1"/>
  <c r="V41" i="1"/>
  <c r="U41" i="1"/>
  <c r="T41" i="1"/>
  <c r="S41" i="1"/>
  <c r="R41" i="1"/>
  <c r="Q41" i="1"/>
  <c r="P41" i="1"/>
  <c r="O41" i="1"/>
  <c r="N41" i="1"/>
  <c r="M41" i="1"/>
  <c r="L41" i="1"/>
  <c r="K41" i="1"/>
  <c r="J41" i="1"/>
  <c r="I41" i="1"/>
  <c r="H41" i="1"/>
  <c r="G41" i="1"/>
  <c r="AA39" i="1"/>
  <c r="Z39" i="1"/>
  <c r="Y39" i="1"/>
  <c r="X39" i="1"/>
  <c r="W39" i="1"/>
  <c r="V39" i="1"/>
  <c r="U39" i="1"/>
  <c r="T39" i="1"/>
  <c r="S39" i="1"/>
  <c r="R39" i="1"/>
  <c r="Q39" i="1"/>
  <c r="P39" i="1"/>
  <c r="O39" i="1"/>
  <c r="N39" i="1"/>
  <c r="M39" i="1"/>
  <c r="L39" i="1"/>
  <c r="K39" i="1"/>
  <c r="J39" i="1"/>
  <c r="I39" i="1"/>
  <c r="H39" i="1"/>
  <c r="G39" i="1"/>
  <c r="AA37" i="1"/>
  <c r="Z37" i="1"/>
  <c r="Y37" i="1"/>
  <c r="X37" i="1"/>
  <c r="W37" i="1"/>
  <c r="V37" i="1"/>
  <c r="U37" i="1"/>
  <c r="T37" i="1"/>
  <c r="S37" i="1"/>
  <c r="R37" i="1"/>
  <c r="Q37" i="1"/>
  <c r="P37" i="1"/>
  <c r="O37" i="1"/>
  <c r="N37" i="1"/>
  <c r="M37" i="1"/>
  <c r="L37" i="1"/>
  <c r="K37" i="1"/>
  <c r="J37" i="1"/>
  <c r="I37" i="1"/>
  <c r="H37" i="1"/>
  <c r="G37" i="1"/>
  <c r="AA35" i="1"/>
  <c r="Z35" i="1"/>
  <c r="Y35" i="1"/>
  <c r="X35" i="1"/>
  <c r="W35" i="1"/>
  <c r="V35" i="1"/>
  <c r="U35" i="1"/>
  <c r="T35" i="1"/>
  <c r="S35" i="1"/>
  <c r="R35" i="1"/>
  <c r="Q35" i="1"/>
  <c r="P35" i="1"/>
  <c r="O35" i="1"/>
  <c r="N35" i="1"/>
  <c r="M35" i="1"/>
  <c r="L35" i="1"/>
  <c r="K35" i="1"/>
  <c r="J35" i="1"/>
  <c r="I35" i="1"/>
  <c r="H35" i="1"/>
  <c r="G35" i="1"/>
  <c r="AA33" i="1"/>
  <c r="Z33" i="1"/>
  <c r="Y33" i="1"/>
  <c r="X33" i="1"/>
  <c r="W33" i="1"/>
  <c r="V33" i="1"/>
  <c r="U33" i="1"/>
  <c r="T33" i="1"/>
  <c r="S33" i="1"/>
  <c r="R33" i="1"/>
  <c r="Q33" i="1"/>
  <c r="P33" i="1"/>
  <c r="O33" i="1"/>
  <c r="N33" i="1"/>
  <c r="M33" i="1"/>
  <c r="L33" i="1"/>
  <c r="K33" i="1"/>
  <c r="J33" i="1"/>
  <c r="I33" i="1"/>
  <c r="H33" i="1"/>
  <c r="G33" i="1"/>
  <c r="AA31" i="1"/>
  <c r="Z31" i="1"/>
  <c r="Y31" i="1"/>
  <c r="X31" i="1"/>
  <c r="W31" i="1"/>
  <c r="V31" i="1"/>
  <c r="U31" i="1"/>
  <c r="T31" i="1"/>
  <c r="S31" i="1"/>
  <c r="R31" i="1"/>
  <c r="Q31" i="1"/>
  <c r="P31" i="1"/>
  <c r="O31" i="1"/>
  <c r="N31" i="1"/>
  <c r="M31" i="1"/>
  <c r="L31" i="1"/>
  <c r="K31" i="1"/>
  <c r="J31" i="1"/>
  <c r="I31" i="1"/>
  <c r="H31" i="1"/>
  <c r="G31" i="1"/>
  <c r="AA29" i="1"/>
  <c r="Z29" i="1"/>
  <c r="Y29" i="1"/>
  <c r="X29" i="1"/>
  <c r="W29" i="1"/>
  <c r="V29" i="1"/>
  <c r="U29" i="1"/>
  <c r="T29" i="1"/>
  <c r="S29" i="1"/>
  <c r="R29" i="1"/>
  <c r="Q29" i="1"/>
  <c r="P29" i="1"/>
  <c r="O29" i="1"/>
  <c r="N29" i="1"/>
  <c r="M29" i="1"/>
  <c r="L29" i="1"/>
  <c r="K29" i="1"/>
  <c r="J29" i="1"/>
  <c r="I29" i="1"/>
  <c r="H29" i="1"/>
  <c r="G29" i="1"/>
  <c r="AA27" i="1"/>
  <c r="Z27" i="1"/>
  <c r="Y27" i="1"/>
  <c r="X27" i="1"/>
  <c r="W27" i="1"/>
  <c r="V27" i="1"/>
  <c r="U27" i="1"/>
  <c r="T27" i="1"/>
  <c r="S27" i="1"/>
  <c r="R27" i="1"/>
  <c r="Q27" i="1"/>
  <c r="P27" i="1"/>
  <c r="O27" i="1"/>
  <c r="N27" i="1"/>
  <c r="M27" i="1"/>
  <c r="L27" i="1"/>
  <c r="K27" i="1"/>
  <c r="J27" i="1"/>
  <c r="I27" i="1"/>
  <c r="H27" i="1"/>
  <c r="G27" i="1"/>
  <c r="AA25" i="1"/>
  <c r="Z25" i="1"/>
  <c r="Y25" i="1"/>
  <c r="X25" i="1"/>
  <c r="W25" i="1"/>
  <c r="V25" i="1"/>
  <c r="U25" i="1"/>
  <c r="T25" i="1"/>
  <c r="S25" i="1"/>
  <c r="R25" i="1"/>
  <c r="Q25" i="1"/>
  <c r="P25" i="1"/>
  <c r="O25" i="1"/>
  <c r="N25" i="1"/>
  <c r="M25" i="1"/>
  <c r="L25" i="1"/>
  <c r="K25" i="1"/>
  <c r="J25" i="1"/>
  <c r="I25" i="1"/>
  <c r="H25" i="1"/>
  <c r="G25" i="1"/>
  <c r="AA23" i="1"/>
  <c r="Z23" i="1"/>
  <c r="Y23" i="1"/>
  <c r="X23" i="1"/>
  <c r="W23" i="1"/>
  <c r="V23" i="1"/>
  <c r="U23" i="1"/>
  <c r="T23" i="1"/>
  <c r="S23" i="1"/>
  <c r="R23" i="1"/>
  <c r="Q23" i="1"/>
  <c r="P23" i="1"/>
  <c r="O23" i="1"/>
  <c r="N23" i="1"/>
  <c r="M23" i="1"/>
  <c r="L23" i="1"/>
  <c r="K23" i="1"/>
  <c r="J23" i="1"/>
  <c r="I23" i="1"/>
  <c r="H23" i="1"/>
  <c r="G23" i="1"/>
  <c r="AA21" i="1"/>
  <c r="Z21" i="1"/>
  <c r="Y21" i="1"/>
  <c r="X21" i="1"/>
  <c r="W21" i="1"/>
  <c r="V21" i="1"/>
  <c r="U21" i="1"/>
  <c r="T21" i="1"/>
  <c r="S21" i="1"/>
  <c r="R21" i="1"/>
  <c r="Q21" i="1"/>
  <c r="P21" i="1"/>
  <c r="O21" i="1"/>
  <c r="N21" i="1"/>
  <c r="M21" i="1"/>
  <c r="L21" i="1"/>
  <c r="K21" i="1"/>
  <c r="J21" i="1"/>
  <c r="I21" i="1"/>
  <c r="H21" i="1"/>
  <c r="G21" i="1"/>
  <c r="AA19" i="1"/>
  <c r="Z19" i="1"/>
  <c r="Y19" i="1"/>
  <c r="X19" i="1"/>
  <c r="W19" i="1"/>
  <c r="V19" i="1"/>
  <c r="U19" i="1"/>
  <c r="T19" i="1"/>
  <c r="S19" i="1"/>
  <c r="R19" i="1"/>
  <c r="Q19" i="1"/>
  <c r="P19" i="1"/>
  <c r="O19" i="1"/>
  <c r="N19" i="1"/>
  <c r="M19" i="1"/>
  <c r="L19" i="1"/>
  <c r="K19" i="1"/>
  <c r="J19" i="1"/>
  <c r="I19" i="1"/>
  <c r="H19" i="1"/>
  <c r="G19" i="1"/>
  <c r="AA17" i="1"/>
  <c r="Z17" i="1"/>
  <c r="Y17" i="1"/>
  <c r="X17" i="1"/>
  <c r="W17" i="1"/>
  <c r="V17" i="1"/>
  <c r="U17" i="1"/>
  <c r="T17" i="1"/>
  <c r="S17" i="1"/>
  <c r="R17" i="1"/>
  <c r="Q17" i="1"/>
  <c r="P17" i="1"/>
  <c r="O17" i="1"/>
  <c r="N17" i="1"/>
  <c r="M17" i="1"/>
  <c r="L17" i="1"/>
  <c r="K17" i="1"/>
  <c r="J17" i="1"/>
  <c r="I17" i="1"/>
  <c r="H17" i="1"/>
  <c r="G17" i="1"/>
  <c r="AA15" i="1"/>
  <c r="Z15" i="1"/>
  <c r="Y15" i="1"/>
  <c r="X15" i="1"/>
  <c r="W15" i="1"/>
  <c r="V15" i="1"/>
  <c r="U15" i="1"/>
  <c r="T15" i="1"/>
  <c r="S15" i="1"/>
  <c r="R15" i="1"/>
  <c r="Q15" i="1"/>
  <c r="P15" i="1"/>
  <c r="O15" i="1"/>
  <c r="N15" i="1"/>
  <c r="M15" i="1"/>
  <c r="L15" i="1"/>
  <c r="K15" i="1"/>
  <c r="J15" i="1"/>
  <c r="I15" i="1"/>
  <c r="H15" i="1"/>
  <c r="G15" i="1"/>
  <c r="AA13" i="1"/>
  <c r="Z13" i="1"/>
  <c r="Y13" i="1"/>
  <c r="X13" i="1"/>
  <c r="W13" i="1"/>
  <c r="V13" i="1"/>
  <c r="U13" i="1"/>
  <c r="T13" i="1"/>
  <c r="S13" i="1"/>
  <c r="R13" i="1"/>
  <c r="Q13" i="1"/>
  <c r="P13" i="1"/>
  <c r="N13" i="1"/>
  <c r="M13" i="1"/>
  <c r="K13" i="1"/>
  <c r="J13" i="1"/>
  <c r="I13" i="1"/>
  <c r="H13" i="1"/>
  <c r="G13" i="1"/>
  <c r="AA49" i="11"/>
  <c r="Z49" i="11"/>
  <c r="Y49" i="11"/>
  <c r="X49" i="11"/>
  <c r="W49" i="11"/>
  <c r="V49" i="11"/>
  <c r="U49" i="11"/>
  <c r="T49" i="11"/>
  <c r="S49" i="11"/>
  <c r="R49" i="11"/>
  <c r="Q49" i="11"/>
  <c r="P49" i="11"/>
  <c r="O49" i="11"/>
  <c r="N49" i="11"/>
  <c r="M49" i="11"/>
  <c r="L49" i="11"/>
  <c r="K49" i="11"/>
  <c r="J49" i="11"/>
  <c r="I49" i="11"/>
  <c r="H49" i="11"/>
  <c r="G49" i="11"/>
  <c r="AA47" i="11"/>
  <c r="Z47" i="11"/>
  <c r="Y47" i="11"/>
  <c r="X47" i="11"/>
  <c r="W47" i="11"/>
  <c r="V47" i="11"/>
  <c r="U47" i="11"/>
  <c r="T47" i="11"/>
  <c r="S47" i="11"/>
  <c r="R47" i="11"/>
  <c r="Q47" i="11"/>
  <c r="P47" i="11"/>
  <c r="O47" i="11"/>
  <c r="N47" i="11"/>
  <c r="M47" i="11"/>
  <c r="L47" i="11"/>
  <c r="K47" i="11"/>
  <c r="J47" i="11"/>
  <c r="I47" i="11"/>
  <c r="AB46" i="11" s="1"/>
  <c r="H47" i="11"/>
  <c r="G47" i="11"/>
  <c r="AA45" i="11"/>
  <c r="Z45" i="11"/>
  <c r="Y45" i="11"/>
  <c r="X45" i="11"/>
  <c r="W45" i="11"/>
  <c r="V45" i="11"/>
  <c r="U45" i="11"/>
  <c r="T45" i="11"/>
  <c r="S45" i="11"/>
  <c r="R45" i="11"/>
  <c r="Q45" i="11"/>
  <c r="P45" i="11"/>
  <c r="O45" i="11"/>
  <c r="N45" i="11"/>
  <c r="M45" i="11"/>
  <c r="L45" i="11"/>
  <c r="K45" i="11"/>
  <c r="J45" i="11"/>
  <c r="I45" i="11"/>
  <c r="H45" i="11"/>
  <c r="G45" i="11"/>
  <c r="AA43" i="11"/>
  <c r="Z43" i="11"/>
  <c r="Y43" i="11"/>
  <c r="X43" i="11"/>
  <c r="W43" i="11"/>
  <c r="V43" i="11"/>
  <c r="U43" i="11"/>
  <c r="T43" i="11"/>
  <c r="S43" i="11"/>
  <c r="R43" i="11"/>
  <c r="Q43" i="11"/>
  <c r="P43" i="11"/>
  <c r="O43" i="11"/>
  <c r="N43" i="11"/>
  <c r="M43" i="11"/>
  <c r="L43" i="11"/>
  <c r="K43" i="11"/>
  <c r="J43" i="11"/>
  <c r="I43" i="11"/>
  <c r="H43" i="11"/>
  <c r="G43" i="11"/>
  <c r="AA41" i="11"/>
  <c r="Z41" i="11"/>
  <c r="Y41" i="11"/>
  <c r="X41" i="11"/>
  <c r="W41" i="11"/>
  <c r="V41" i="11"/>
  <c r="U41" i="11"/>
  <c r="T41" i="11"/>
  <c r="S41" i="11"/>
  <c r="R41" i="11"/>
  <c r="Q41" i="11"/>
  <c r="P41" i="11"/>
  <c r="O41" i="11"/>
  <c r="N41" i="11"/>
  <c r="M41" i="11"/>
  <c r="L41" i="11"/>
  <c r="K41" i="11"/>
  <c r="J41" i="11"/>
  <c r="I41" i="11"/>
  <c r="H41" i="11"/>
  <c r="G41" i="11"/>
  <c r="AA39" i="11"/>
  <c r="Z39" i="11"/>
  <c r="Y39" i="11"/>
  <c r="X39" i="11"/>
  <c r="W39" i="11"/>
  <c r="V39" i="11"/>
  <c r="U39" i="11"/>
  <c r="T39" i="11"/>
  <c r="S39" i="11"/>
  <c r="R39" i="11"/>
  <c r="Q39" i="11"/>
  <c r="P39" i="11"/>
  <c r="O39" i="11"/>
  <c r="N39" i="11"/>
  <c r="M39" i="11"/>
  <c r="L39" i="11"/>
  <c r="K39" i="11"/>
  <c r="J39" i="11"/>
  <c r="I39" i="11"/>
  <c r="H39" i="11"/>
  <c r="G39" i="11"/>
  <c r="AA37" i="11"/>
  <c r="Z37" i="11"/>
  <c r="Y37" i="11"/>
  <c r="X37" i="11"/>
  <c r="W37" i="11"/>
  <c r="V37" i="11"/>
  <c r="U37" i="11"/>
  <c r="T37" i="11"/>
  <c r="S37" i="11"/>
  <c r="R37" i="11"/>
  <c r="Q37" i="11"/>
  <c r="P37" i="11"/>
  <c r="O37" i="11"/>
  <c r="N37" i="11"/>
  <c r="M37" i="11"/>
  <c r="L37" i="11"/>
  <c r="K37" i="11"/>
  <c r="J37" i="11"/>
  <c r="I37" i="11"/>
  <c r="H37" i="11"/>
  <c r="G37" i="11"/>
  <c r="AA35" i="11"/>
  <c r="Z35" i="11"/>
  <c r="Y35" i="11"/>
  <c r="X35" i="11"/>
  <c r="W35" i="11"/>
  <c r="V35" i="11"/>
  <c r="U35" i="11"/>
  <c r="T35" i="11"/>
  <c r="S35" i="11"/>
  <c r="R35" i="11"/>
  <c r="Q35" i="11"/>
  <c r="P35" i="11"/>
  <c r="O35" i="11"/>
  <c r="N35" i="11"/>
  <c r="M35" i="11"/>
  <c r="L35" i="11"/>
  <c r="K35" i="11"/>
  <c r="J35" i="11"/>
  <c r="I35" i="11"/>
  <c r="H35" i="11"/>
  <c r="G35" i="11"/>
  <c r="AA33" i="11"/>
  <c r="Z33" i="11"/>
  <c r="Y33" i="11"/>
  <c r="X33" i="11"/>
  <c r="W33" i="11"/>
  <c r="V33" i="11"/>
  <c r="U33" i="11"/>
  <c r="T33" i="11"/>
  <c r="S33" i="11"/>
  <c r="R33" i="11"/>
  <c r="Q33" i="11"/>
  <c r="P33" i="11"/>
  <c r="O33" i="11"/>
  <c r="N33" i="11"/>
  <c r="M33" i="11"/>
  <c r="L33" i="11"/>
  <c r="K33" i="11"/>
  <c r="J33" i="11"/>
  <c r="I33" i="11"/>
  <c r="H33" i="11"/>
  <c r="G33" i="11"/>
  <c r="AA31" i="11"/>
  <c r="Z31" i="11"/>
  <c r="Y31" i="11"/>
  <c r="X31" i="11"/>
  <c r="W31" i="11"/>
  <c r="V31" i="11"/>
  <c r="U31" i="11"/>
  <c r="T31" i="11"/>
  <c r="S31" i="11"/>
  <c r="R31" i="11"/>
  <c r="Q31" i="11"/>
  <c r="P31" i="11"/>
  <c r="O31" i="11"/>
  <c r="N31" i="11"/>
  <c r="M31" i="11"/>
  <c r="L31" i="11"/>
  <c r="K31" i="11"/>
  <c r="J31" i="11"/>
  <c r="I31" i="11"/>
  <c r="H31" i="11"/>
  <c r="G31" i="11"/>
  <c r="AA29" i="11"/>
  <c r="Z29" i="11"/>
  <c r="Y29" i="11"/>
  <c r="X29" i="11"/>
  <c r="W29" i="11"/>
  <c r="V29" i="11"/>
  <c r="U29" i="11"/>
  <c r="T29" i="11"/>
  <c r="S29" i="11"/>
  <c r="R29" i="11"/>
  <c r="Q29" i="11"/>
  <c r="P29" i="11"/>
  <c r="O29" i="11"/>
  <c r="N29" i="11"/>
  <c r="M29" i="11"/>
  <c r="L29" i="11"/>
  <c r="K29" i="11"/>
  <c r="J29" i="11"/>
  <c r="I29" i="11"/>
  <c r="H29" i="11"/>
  <c r="G29" i="11"/>
  <c r="AA27" i="11"/>
  <c r="Z27" i="11"/>
  <c r="Y27" i="11"/>
  <c r="X27" i="11"/>
  <c r="W27" i="11"/>
  <c r="V27" i="11"/>
  <c r="U27" i="11"/>
  <c r="T27" i="11"/>
  <c r="S27" i="11"/>
  <c r="R27" i="11"/>
  <c r="Q27" i="11"/>
  <c r="P27" i="11"/>
  <c r="O27" i="11"/>
  <c r="N27" i="11"/>
  <c r="M27" i="11"/>
  <c r="L27" i="11"/>
  <c r="K27" i="11"/>
  <c r="J27" i="11"/>
  <c r="I27" i="11"/>
  <c r="H27" i="11"/>
  <c r="G27" i="11"/>
  <c r="AA25" i="11"/>
  <c r="Z25" i="11"/>
  <c r="Y25" i="11"/>
  <c r="X25" i="11"/>
  <c r="W25" i="11"/>
  <c r="V25" i="11"/>
  <c r="U25" i="11"/>
  <c r="T25" i="11"/>
  <c r="S25" i="11"/>
  <c r="R25" i="11"/>
  <c r="Q25" i="11"/>
  <c r="P25" i="11"/>
  <c r="O25" i="11"/>
  <c r="N25" i="11"/>
  <c r="M25" i="11"/>
  <c r="L25" i="11"/>
  <c r="K25" i="11"/>
  <c r="J25" i="11"/>
  <c r="I25" i="11"/>
  <c r="H25" i="11"/>
  <c r="G25" i="11"/>
  <c r="AA23" i="11"/>
  <c r="Z23" i="11"/>
  <c r="Y23" i="11"/>
  <c r="X23" i="11"/>
  <c r="W23" i="11"/>
  <c r="V23" i="11"/>
  <c r="U23" i="11"/>
  <c r="T23" i="11"/>
  <c r="S23" i="11"/>
  <c r="R23" i="11"/>
  <c r="Q23" i="11"/>
  <c r="P23" i="11"/>
  <c r="O23" i="11"/>
  <c r="N23" i="11"/>
  <c r="M23" i="11"/>
  <c r="L23" i="11"/>
  <c r="K23" i="11"/>
  <c r="J23" i="11"/>
  <c r="I23" i="11"/>
  <c r="H23" i="11"/>
  <c r="G23" i="11"/>
  <c r="AA21" i="11"/>
  <c r="Z21" i="11"/>
  <c r="Y21" i="11"/>
  <c r="X21" i="11"/>
  <c r="W21" i="11"/>
  <c r="V21" i="11"/>
  <c r="U21" i="11"/>
  <c r="T21" i="11"/>
  <c r="S21" i="11"/>
  <c r="R21" i="11"/>
  <c r="Q21" i="11"/>
  <c r="P21" i="11"/>
  <c r="O21" i="11"/>
  <c r="N21" i="11"/>
  <c r="M21" i="11"/>
  <c r="L21" i="11"/>
  <c r="K21" i="11"/>
  <c r="J21" i="11"/>
  <c r="I21" i="11"/>
  <c r="H21" i="11"/>
  <c r="G21" i="11"/>
  <c r="AA19" i="11"/>
  <c r="Z19" i="11"/>
  <c r="Y19" i="11"/>
  <c r="X19" i="11"/>
  <c r="W19" i="11"/>
  <c r="V19" i="11"/>
  <c r="U19" i="11"/>
  <c r="T19" i="11"/>
  <c r="S19" i="11"/>
  <c r="R19" i="11"/>
  <c r="Q19" i="11"/>
  <c r="P19" i="11"/>
  <c r="O19" i="11"/>
  <c r="N19" i="11"/>
  <c r="M19" i="11"/>
  <c r="L19" i="11"/>
  <c r="K19" i="11"/>
  <c r="J19" i="11"/>
  <c r="I19" i="11"/>
  <c r="H19" i="11"/>
  <c r="G19" i="11"/>
  <c r="AA17" i="11"/>
  <c r="Z17" i="11"/>
  <c r="Y17" i="11"/>
  <c r="X17" i="11"/>
  <c r="W17" i="11"/>
  <c r="V17" i="11"/>
  <c r="U17" i="11"/>
  <c r="T17" i="11"/>
  <c r="S17" i="11"/>
  <c r="R17" i="11"/>
  <c r="Q17" i="11"/>
  <c r="P17" i="11"/>
  <c r="O17" i="11"/>
  <c r="N17" i="11"/>
  <c r="M17" i="11"/>
  <c r="L17" i="11"/>
  <c r="K17" i="11"/>
  <c r="J17" i="11"/>
  <c r="I17" i="11"/>
  <c r="H17" i="11"/>
  <c r="G17" i="11"/>
  <c r="AA15" i="11"/>
  <c r="Z15" i="11"/>
  <c r="Y15" i="11"/>
  <c r="X15" i="11"/>
  <c r="W15" i="11"/>
  <c r="V15" i="11"/>
  <c r="U15" i="11"/>
  <c r="T15" i="11"/>
  <c r="S15" i="11"/>
  <c r="R15" i="11"/>
  <c r="Q15" i="11"/>
  <c r="P15" i="11"/>
  <c r="O15" i="11"/>
  <c r="N15" i="11"/>
  <c r="M15" i="11"/>
  <c r="L15" i="11"/>
  <c r="K15" i="11"/>
  <c r="J15" i="11"/>
  <c r="I15" i="11"/>
  <c r="H15" i="11"/>
  <c r="G15" i="11"/>
  <c r="AA13" i="11"/>
  <c r="Z13" i="11"/>
  <c r="Y13" i="11"/>
  <c r="X13" i="11"/>
  <c r="W13" i="11"/>
  <c r="V13" i="11"/>
  <c r="U13" i="11"/>
  <c r="T13" i="11"/>
  <c r="S13" i="11"/>
  <c r="R13" i="11"/>
  <c r="Q13" i="11"/>
  <c r="P13" i="11"/>
  <c r="O13" i="11"/>
  <c r="N13" i="11"/>
  <c r="M13" i="11"/>
  <c r="L13" i="11"/>
  <c r="K13" i="11"/>
  <c r="J13" i="11"/>
  <c r="I13" i="11"/>
  <c r="H13" i="11"/>
  <c r="G13" i="11"/>
  <c r="Z11" i="11"/>
  <c r="P11" i="11"/>
  <c r="Q11" i="11"/>
  <c r="R11" i="11"/>
  <c r="S11" i="11"/>
  <c r="T11" i="11"/>
  <c r="U11" i="11"/>
  <c r="V11" i="11"/>
  <c r="W11" i="11"/>
  <c r="X11" i="11"/>
  <c r="Y11" i="11"/>
  <c r="AA11" i="11"/>
  <c r="O11" i="11"/>
  <c r="N11" i="11"/>
  <c r="M11" i="11"/>
  <c r="L11" i="11"/>
  <c r="K11" i="11"/>
  <c r="J11" i="11"/>
  <c r="I11" i="11"/>
  <c r="H11" i="11"/>
  <c r="G11" i="11"/>
  <c r="F50" i="11"/>
  <c r="N3" i="11" s="1"/>
  <c r="G8" i="11"/>
  <c r="J8" i="11" s="1"/>
  <c r="G10" i="1"/>
  <c r="G9" i="1"/>
  <c r="F52" i="1"/>
  <c r="N4" i="1" s="1"/>
  <c r="AB24" i="11" l="1"/>
  <c r="AC24" i="11" s="1"/>
  <c r="AB40" i="11"/>
  <c r="AC40" i="11" s="1"/>
  <c r="AB42" i="11"/>
  <c r="AC42" i="11" s="1"/>
  <c r="AB44" i="11"/>
  <c r="AC44" i="11" s="1"/>
  <c r="AB48" i="11"/>
  <c r="AC48" i="11" s="1"/>
  <c r="AB10" i="11"/>
  <c r="AC10" i="11" s="1"/>
  <c r="AB28" i="11"/>
  <c r="AC28" i="11" s="1"/>
  <c r="AB14" i="11"/>
  <c r="AC14" i="11" s="1"/>
  <c r="AB18" i="11"/>
  <c r="AC18" i="11" s="1"/>
  <c r="AB22" i="11"/>
  <c r="AC22" i="11" s="1"/>
  <c r="AB30" i="11"/>
  <c r="AC30" i="11" s="1"/>
  <c r="AB38" i="11"/>
  <c r="AC38" i="11" s="1"/>
  <c r="AB16" i="11"/>
  <c r="AC16" i="11" s="1"/>
  <c r="AB26" i="11"/>
  <c r="AC26" i="11" s="1"/>
  <c r="AB34" i="11"/>
  <c r="AC34" i="11" s="1"/>
  <c r="AC46" i="11"/>
  <c r="AB12" i="11"/>
  <c r="AC12" i="11" s="1"/>
  <c r="AB20" i="11"/>
  <c r="AC20" i="11" s="1"/>
  <c r="AB32" i="11"/>
  <c r="AC32" i="11" s="1"/>
  <c r="AB36" i="11"/>
  <c r="AC36" i="11" s="1"/>
  <c r="M8" i="11"/>
  <c r="J7" i="11"/>
  <c r="G7" i="11"/>
  <c r="AB14" i="1"/>
  <c r="AC14" i="1" s="1"/>
  <c r="AB30" i="1"/>
  <c r="AC30" i="1" s="1"/>
  <c r="AB12" i="1"/>
  <c r="AB34" i="1"/>
  <c r="AC34" i="1" s="1"/>
  <c r="AB42" i="1"/>
  <c r="AC42" i="1" s="1"/>
  <c r="AB50" i="1"/>
  <c r="AC50" i="1" s="1"/>
  <c r="AB26" i="1"/>
  <c r="AC26" i="1" s="1"/>
  <c r="AB36" i="1"/>
  <c r="AC36" i="1" s="1"/>
  <c r="AB20" i="1"/>
  <c r="AB28" i="1"/>
  <c r="AC28" i="1" s="1"/>
  <c r="AB16" i="1"/>
  <c r="AC16" i="1" s="1"/>
  <c r="AB22" i="1"/>
  <c r="AC22" i="1" s="1"/>
  <c r="AB24" i="1"/>
  <c r="AC24" i="1" s="1"/>
  <c r="AB40" i="1"/>
  <c r="AC40" i="1" s="1"/>
  <c r="AB48" i="1"/>
  <c r="AC48" i="1" s="1"/>
  <c r="AB18" i="1"/>
  <c r="AC18" i="1" s="1"/>
  <c r="AB44" i="1"/>
  <c r="AC44" i="1" s="1"/>
  <c r="AB38" i="1"/>
  <c r="AC38" i="1" s="1"/>
  <c r="AB46" i="1"/>
  <c r="AC46" i="1" s="1"/>
  <c r="S3" i="11" l="1"/>
  <c r="AB50" i="11"/>
  <c r="AC50" i="11"/>
  <c r="V3" i="11"/>
  <c r="P8" i="11"/>
  <c r="M7" i="11"/>
  <c r="AC20" i="1"/>
  <c r="AC12" i="1"/>
  <c r="AB32" i="1"/>
  <c r="AC32" i="1" s="1"/>
  <c r="S8" i="11" l="1"/>
  <c r="P7" i="11"/>
  <c r="AB52" i="1"/>
  <c r="AC52" i="1"/>
  <c r="S4" i="1"/>
  <c r="V4" i="1"/>
  <c r="J10" i="1"/>
  <c r="V8" i="11" l="1"/>
  <c r="S7" i="11"/>
  <c r="M10" i="1"/>
  <c r="J9" i="1"/>
  <c r="Y8" i="11" l="1"/>
  <c r="Y7" i="11" s="1"/>
  <c r="V7" i="11"/>
  <c r="P10" i="1"/>
  <c r="M9" i="1"/>
  <c r="S10" i="1" l="1"/>
  <c r="P9" i="1"/>
  <c r="S9" i="1" l="1"/>
  <c r="V10" i="1"/>
  <c r="V9" i="1" l="1"/>
  <c r="Y10" i="1"/>
  <c r="Y9" i="1" s="1"/>
</calcChain>
</file>

<file path=xl/sharedStrings.xml><?xml version="1.0" encoding="utf-8"?>
<sst xmlns="http://schemas.openxmlformats.org/spreadsheetml/2006/main" count="407" uniqueCount="110">
  <si>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</si>
  <si>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</si>
  <si>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DROPDOWN KEYS</t>
  </si>
  <si>
    <t>Diana Kennedy</t>
  </si>
  <si>
    <t>Carmen Robertson</t>
  </si>
  <si>
    <t>Alexandra Mattson</t>
  </si>
  <si>
    <t>Shift</t>
  </si>
  <si>
    <t>Roles</t>
  </si>
  <si>
    <t>Start 
Time</t>
  </si>
  <si>
    <t>End 
Time</t>
  </si>
  <si>
    <t>Shift Schedules</t>
  </si>
  <si>
    <t xml:space="preserve">Enter new Roles below to populate the dropdown menus for Staff Schedules. </t>
  </si>
  <si>
    <t>Scheduler</t>
  </si>
  <si>
    <t>Week Start Date</t>
  </si>
  <si>
    <t>Week Number</t>
  </si>
  <si>
    <t>Employees Scheduled</t>
  </si>
  <si>
    <t>Role</t>
  </si>
  <si>
    <t>Employee Name</t>
  </si>
  <si>
    <t>ID</t>
  </si>
  <si>
    <t>Aviv 
Perez</t>
  </si>
  <si>
    <t>Brian 
Gorman</t>
  </si>
  <si>
    <t>Hourly Rate</t>
  </si>
  <si>
    <t>Hours</t>
  </si>
  <si>
    <t>Shift Title</t>
  </si>
  <si>
    <t>Paid Hours per Shift</t>
  </si>
  <si>
    <t>Employee Weekly Staff Roster Template – Example</t>
  </si>
  <si>
    <t>Start Time</t>
  </si>
  <si>
    <t>End Time</t>
  </si>
  <si>
    <t>Hours Paid</t>
  </si>
  <si>
    <t>Department Name</t>
  </si>
  <si>
    <t>Research and Development</t>
  </si>
  <si>
    <t>Total Hours</t>
  </si>
  <si>
    <t>Total Pay</t>
  </si>
  <si>
    <t>–</t>
  </si>
  <si>
    <t>E1001</t>
  </si>
  <si>
    <t>E1002</t>
  </si>
  <si>
    <t>E1003</t>
  </si>
  <si>
    <t>E1004</t>
  </si>
  <si>
    <t>E1005</t>
  </si>
  <si>
    <t>E1006</t>
  </si>
  <si>
    <t>E1007</t>
  </si>
  <si>
    <t>E1008</t>
  </si>
  <si>
    <t>E1009</t>
  </si>
  <si>
    <t>E1010</t>
  </si>
  <si>
    <t>E1011</t>
  </si>
  <si>
    <t>E1012</t>
  </si>
  <si>
    <t>E1013</t>
  </si>
  <si>
    <t>E1014</t>
  </si>
  <si>
    <t>E1015</t>
  </si>
  <si>
    <t>E1016</t>
  </si>
  <si>
    <t>E1017</t>
  </si>
  <si>
    <t>E1018</t>
  </si>
  <si>
    <t>E1019</t>
  </si>
  <si>
    <t>E1020</t>
  </si>
  <si>
    <t>Department Totals</t>
  </si>
  <si>
    <t>Engineer 1</t>
  </si>
  <si>
    <t>Engineer 2</t>
  </si>
  <si>
    <t>Engineer 3</t>
  </si>
  <si>
    <t>Research 2</t>
  </si>
  <si>
    <t>Research 1</t>
  </si>
  <si>
    <t>Research 3</t>
  </si>
  <si>
    <t>Lab Tech 1</t>
  </si>
  <si>
    <t>Lab Tech 2</t>
  </si>
  <si>
    <t>Lab Tech 3</t>
  </si>
  <si>
    <t>Lab Tech 4</t>
  </si>
  <si>
    <t xml:space="preserve">To customize Shift Schedules, enter new Shift Titles, Start and End Times, and the number of Paid Hours per Shift. </t>
  </si>
  <si>
    <t>Weekly Total Hours</t>
  </si>
  <si>
    <t>Weekly Total Pay</t>
  </si>
  <si>
    <t>This tab contains example data. To begin building your weekly staff roster, use the BLANK tab.</t>
  </si>
  <si>
    <r>
      <t xml:space="preserve">Customize </t>
    </r>
    <r>
      <rPr>
        <i/>
        <sz val="14"/>
        <color theme="1"/>
        <rFont val="Century Gothic"/>
        <family val="1"/>
      </rPr>
      <t>Shift Schedules</t>
    </r>
    <r>
      <rPr>
        <sz val="14"/>
        <color theme="1"/>
        <rFont val="Century Gothic"/>
        <family val="1"/>
      </rPr>
      <t xml:space="preserve"> and </t>
    </r>
    <r>
      <rPr>
        <i/>
        <sz val="14"/>
        <color theme="1"/>
        <rFont val="Century Gothic"/>
        <family val="1"/>
      </rPr>
      <t>Roles</t>
    </r>
    <r>
      <rPr>
        <sz val="14"/>
        <color theme="1"/>
        <rFont val="Century Gothic"/>
        <family val="1"/>
      </rPr>
      <t xml:space="preserve"> on the Dropdown Keys tab.  
Enter </t>
    </r>
    <r>
      <rPr>
        <i/>
        <sz val="14"/>
        <color theme="1"/>
        <rFont val="Century Gothic"/>
        <family val="1"/>
      </rPr>
      <t>Week Start Date</t>
    </r>
    <r>
      <rPr>
        <sz val="14"/>
        <color theme="1"/>
        <rFont val="Century Gothic"/>
        <family val="1"/>
      </rPr>
      <t xml:space="preserve"> above to automatically populate days and dates below.  
Enter employee names, IDs, and hourly rates.  
Select a shift per day for each employee using the dropdown menu. 
Complete non-shaded cells only. 
</t>
    </r>
    <r>
      <rPr>
        <i/>
        <sz val="14"/>
        <color theme="1"/>
        <rFont val="Century Gothic"/>
        <family val="1"/>
      </rPr>
      <t>Start Time</t>
    </r>
    <r>
      <rPr>
        <sz val="14"/>
        <color theme="1"/>
        <rFont val="Century Gothic"/>
        <family val="1"/>
      </rPr>
      <t xml:space="preserve">, </t>
    </r>
    <r>
      <rPr>
        <i/>
        <sz val="14"/>
        <color theme="1"/>
        <rFont val="Century Gothic"/>
        <family val="1"/>
      </rPr>
      <t>End Time</t>
    </r>
    <r>
      <rPr>
        <sz val="14"/>
        <color theme="1"/>
        <rFont val="Century Gothic"/>
        <family val="1"/>
      </rPr>
      <t xml:space="preserve">, </t>
    </r>
    <r>
      <rPr>
        <i/>
        <sz val="14"/>
        <color theme="1"/>
        <rFont val="Century Gothic"/>
        <family val="1"/>
      </rPr>
      <t>Hours Paid</t>
    </r>
    <r>
      <rPr>
        <sz val="14"/>
        <color theme="1"/>
        <rFont val="Century Gothic"/>
        <family val="1"/>
      </rPr>
      <t xml:space="preserve">, and </t>
    </r>
    <r>
      <rPr>
        <i/>
        <sz val="14"/>
        <color theme="1"/>
        <rFont val="Century Gothic"/>
        <family val="1"/>
      </rPr>
      <t xml:space="preserve">Weekly Total </t>
    </r>
    <r>
      <rPr>
        <sz val="14"/>
        <color theme="1"/>
        <rFont val="Century Gothic"/>
        <family val="1"/>
      </rPr>
      <t xml:space="preserve">cells will populate automatically. </t>
    </r>
  </si>
  <si>
    <t>Everett Crosse</t>
  </si>
  <si>
    <t>Jason Desjardins</t>
  </si>
  <si>
    <t>Jamal King</t>
  </si>
  <si>
    <t>Leigh Gibbs</t>
  </si>
  <si>
    <t>Makara McLean</t>
  </si>
  <si>
    <t>Kiran Gupta</t>
  </si>
  <si>
    <t>Krista Ahmed</t>
  </si>
  <si>
    <t>Marta Hicks</t>
  </si>
  <si>
    <t>Petrus Nishimura</t>
  </si>
  <si>
    <t>Romy Bailey</t>
  </si>
  <si>
    <t>Tamika Marshall</t>
  </si>
  <si>
    <t>Jose Price</t>
  </si>
  <si>
    <t>Sasha Petrov</t>
  </si>
  <si>
    <t>Olivia Carter</t>
  </si>
  <si>
    <t>Brooklyn Jansen</t>
  </si>
  <si>
    <t>Off – Unpaid</t>
  </si>
  <si>
    <t>Off – Paid FT</t>
  </si>
  <si>
    <t>Off – Paid PT</t>
  </si>
  <si>
    <t>Early Shift – FT</t>
  </si>
  <si>
    <t>Day Shift – FT</t>
  </si>
  <si>
    <t>Afternoon Shift – FT</t>
  </si>
  <si>
    <t>Evening Shift – FT</t>
  </si>
  <si>
    <t>Night Shift – FT</t>
  </si>
  <si>
    <t>Late Night Shift – FT</t>
  </si>
  <si>
    <t>Early Shift – PT1</t>
  </si>
  <si>
    <t>Early Shift – PT2</t>
  </si>
  <si>
    <t>Day Shift – PT1</t>
  </si>
  <si>
    <t>Day Shift – PT2</t>
  </si>
  <si>
    <t>Afternoon Shift – PT1</t>
  </si>
  <si>
    <t>Afternoon Shift – PT2</t>
  </si>
  <si>
    <t>Evening Shift – PT1</t>
  </si>
  <si>
    <t>Night Shift – PT1</t>
  </si>
  <si>
    <t>Evening Shift – PT2</t>
  </si>
  <si>
    <t>Night Shift – PT2</t>
  </si>
  <si>
    <t>Late Night Shift – PT1</t>
  </si>
  <si>
    <t>Late Night Shift – PT2</t>
  </si>
  <si>
    <t>Researcher 1</t>
  </si>
  <si>
    <t>Researcher 2</t>
  </si>
  <si>
    <t>Researcher 3</t>
  </si>
  <si>
    <t>Employee Weekly Staff Roster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</si>
</sst>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409]h:mm\ AM/PM;@"/>
    <numFmt numFmtId="165" formatCode="[$-F800]dddd\,\ mmmm\ dd\,\ yyyy"/>
    <numFmt numFmtId="166" formatCode="mm/dd/yyyy"/>
    <numFmt numFmtId="167" formatCode="dddd"/>
    <numFmt numFmtId="168" formatCode="&quot;$&quot;#,##0.00"/>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10"/>
      <color theme="1"/>
      <name val="Century GothiC "/>
    </font>
    <font>
      <b/>
      <sz val="24"/>
      <color rgb="FF001033"/>
      <name val="Century Gothic"/>
      <family val="1"/>
    </font>
    <font>
      <sz val="12"/>
      <color theme="1"/>
      <name val="Century Gothic"/>
      <family val="1"/>
    </font>
    <font>
      <sz val="14"/>
      <color theme="1"/>
      <name val="Century Gothic"/>
      <family val="1"/>
    </font>
    <font>
      <sz val="22"/>
      <color theme="4"/>
      <name val="Century Gothic"/>
      <family val="1"/>
    </font>
    <font>
      <sz val="24"/>
      <color theme="4" tint="-0.499984740745262"/>
      <name val="Century Gothic"/>
      <family val="1"/>
    </font>
    <font>
      <sz val="14"/>
      <color theme="1"/>
      <name val="Century GothiC "/>
    </font>
    <font>
      <sz val="11"/>
      <color theme="1"/>
      <name val="Century Gothic"/>
      <family val="1"/>
    </font>
    <font>
      <sz val="9"/>
      <color theme="1"/>
      <name val="Century Gothic"/>
      <family val="1"/>
    </font>
    <font>
      <b/>
      <sz val="26"/>
      <color rgb="FF001033"/>
      <name val="Century Gothic"/>
      <family val="1"/>
    </font>
    <font>
      <sz val="12"/>
      <color theme="1"/>
      <name val="Calibri"/>
      <family val="2"/>
      <scheme val="minor"/>
    </font>
    <font>
      <sz val="13"/>
      <color theme="1"/>
      <name val="Century GothiC "/>
    </font>
    <font>
      <sz val="16"/>
      <color theme="1"/>
      <name val="Century Gothic"/>
      <family val="1"/>
    </font>
    <font>
      <i/>
      <sz val="14"/>
      <color theme="1"/>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4" tint="0.59999389629810485"/>
        <bgColor rgb="FF3C9BEE"/>
      </patternFill>
    </fill>
    <fill>
      <patternFill patternType="solid">
        <fgColor theme="4" tint="0.79998168889431442"/>
        <bgColor rgb="FF3C9BEE"/>
      </patternFill>
    </fill>
    <fill>
      <patternFill patternType="solid">
        <fgColor rgb="FFD6F0F5"/>
        <bgColor rgb="FFD8D8D8"/>
      </patternFill>
    </fill>
    <fill>
      <patternFill patternType="solid">
        <fgColor rgb="FFD6F0F5"/>
        <bgColor indexed="64"/>
      </patternFill>
    </fill>
    <fill>
      <patternFill patternType="solid">
        <fgColor rgb="FFE8FCFC"/>
        <bgColor indexed="64"/>
      </patternFill>
    </fill>
    <fill>
      <patternFill patternType="solid">
        <fgColor theme="0"/>
        <bgColor rgb="FFD8D8D8"/>
      </patternFill>
    </fill>
    <fill>
      <patternFill patternType="solid">
        <fgColor theme="2"/>
        <bgColor indexed="64"/>
      </patternFill>
    </fill>
    <fill>
      <patternFill patternType="solid">
        <fgColor theme="0" tint="-0.14999847407452621"/>
        <bgColor indexed="64"/>
      </patternFill>
    </fill>
    <fill>
      <patternFill patternType="solid">
        <fgColor rgb="FFDBF3F7"/>
        <bgColor indexed="64"/>
      </patternFill>
    </fill>
    <fill>
      <patternFill patternType="solid">
        <fgColor rgb="FFF7F7F7"/>
        <bgColor indexed="64"/>
      </patternFill>
    </fill>
    <fill>
      <patternFill patternType="solid">
        <fgColor theme="2" tint="-9.9978637043366805E-2"/>
        <bgColor indexed="64"/>
      </patternFill>
    </fill>
    <fill>
      <patternFill patternType="solid">
        <fgColor rgb="FFADDFE4"/>
        <bgColor indexed="64"/>
      </patternFill>
    </fill>
    <fill>
      <patternFill patternType="solid">
        <fgColor rgb="FFE9FDFD"/>
        <bgColor indexed="64"/>
      </patternFill>
    </fill>
  </fills>
  <borders count="52">
    <border>
      <left/>
      <right/>
      <top/>
      <bottom/>
      <diagonal/>
    </border>
    <border>
      <left style="thick">
        <color theme="0" tint="-0.34998626667073579"/>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4" tint="0.39997558519241921"/>
      </right>
      <top style="thin">
        <color theme="1" tint="0.499984740745262"/>
      </top>
      <bottom style="thin">
        <color theme="1" tint="0.499984740745262"/>
      </bottom>
      <diagonal/>
    </border>
    <border>
      <left style="thin">
        <color theme="2" tint="-0.499984740745262"/>
      </left>
      <right style="medium">
        <color theme="4" tint="0.39997558519241921"/>
      </right>
      <top style="medium">
        <color theme="2" tint="-0.499984740745262"/>
      </top>
      <bottom style="thin">
        <color theme="1" tint="0.499984740745262"/>
      </bottom>
      <diagonal/>
    </border>
    <border>
      <left style="thin">
        <color theme="2" tint="-0.499984740745262"/>
      </left>
      <right style="medium">
        <color theme="4" tint="0.39997558519241921"/>
      </right>
      <top style="thin">
        <color theme="1" tint="0.499984740745262"/>
      </top>
      <bottom style="thin">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9.9978637043366805E-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top/>
      <bottom style="medium">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thin">
        <color theme="2" tint="-9.9978637043366805E-2"/>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right style="medium">
        <color theme="4" tint="0.39997558519241921"/>
      </right>
      <top style="thin">
        <color theme="1" tint="0.499984740745262"/>
      </top>
      <bottom style="thin">
        <color theme="1" tint="0.499984740745262"/>
      </bottom>
      <diagonal/>
    </border>
    <border>
      <left style="thin">
        <color theme="2" tint="-0.499984740745262"/>
      </left>
      <right/>
      <top style="thin">
        <color theme="2" tint="-0.499984740745262"/>
      </top>
      <bottom style="thin">
        <color theme="2" tint="-9.9978637043366805E-2"/>
      </bottom>
      <diagonal/>
    </border>
    <border>
      <left/>
      <right/>
      <top style="thin">
        <color theme="2" tint="-0.499984740745262"/>
      </top>
      <bottom style="thin">
        <color theme="2" tint="-9.9978637043366805E-2"/>
      </bottom>
      <diagonal/>
    </border>
    <border>
      <left/>
      <right style="thin">
        <color theme="2" tint="-0.499984740745262"/>
      </right>
      <top style="thin">
        <color theme="2" tint="-0.499984740745262"/>
      </top>
      <bottom style="thin">
        <color theme="2" tint="-9.9978637043366805E-2"/>
      </bottom>
      <diagonal/>
    </border>
    <border>
      <left style="thin">
        <color theme="2" tint="-0.499984740745262"/>
      </left>
      <right style="thin">
        <color theme="2" tint="-0.249977111117893"/>
      </right>
      <top style="thin">
        <color theme="2" tint="-0.499984740745262"/>
      </top>
      <bottom style="thin">
        <color theme="2" tint="-0.499984740745262"/>
      </bottom>
      <diagonal/>
    </border>
    <border>
      <left style="thin">
        <color theme="2" tint="-0.249977111117893"/>
      </left>
      <right style="thin">
        <color theme="2" tint="-0.249977111117893"/>
      </right>
      <top style="thin">
        <color theme="2" tint="-0.499984740745262"/>
      </top>
      <bottom style="thin">
        <color theme="2" tint="-0.499984740745262"/>
      </bottom>
      <diagonal/>
    </border>
    <border>
      <left style="thin">
        <color theme="2" tint="-0.499984740745262"/>
      </left>
      <right style="thin">
        <color theme="2" tint="-0.249977111117893"/>
      </right>
      <top style="thin">
        <color theme="2" tint="-9.9978637043366805E-2"/>
      </top>
      <bottom style="thin">
        <color theme="2" tint="-0.499984740745262"/>
      </bottom>
      <diagonal/>
    </border>
    <border>
      <left style="thin">
        <color theme="2" tint="-0.249977111117893"/>
      </left>
      <right style="thin">
        <color theme="2" tint="-0.249977111117893"/>
      </right>
      <top style="thin">
        <color theme="2" tint="-9.9978637043366805E-2"/>
      </top>
      <bottom style="thin">
        <color theme="2" tint="-0.499984740745262"/>
      </bottom>
      <diagonal/>
    </border>
    <border>
      <left style="medium">
        <color theme="4" tint="0.39997558519241921"/>
      </left>
      <right/>
      <top style="thin">
        <color theme="1" tint="0.499984740745262"/>
      </top>
      <bottom style="thin">
        <color theme="1" tint="0.499984740745262"/>
      </bottom>
      <diagonal/>
    </border>
    <border>
      <left/>
      <right style="medium">
        <color theme="4" tint="0.39997558519241921"/>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4" tint="0.39997558519241921"/>
      </right>
      <top/>
      <bottom style="thin">
        <color theme="1" tint="0.499984740745262"/>
      </bottom>
      <diagonal/>
    </border>
    <border>
      <left style="medium">
        <color theme="4" tint="0.39997558519241921"/>
      </left>
      <right/>
      <top/>
      <bottom style="thin">
        <color theme="1" tint="0.499984740745262"/>
      </bottom>
      <diagonal/>
    </border>
    <border>
      <left/>
      <right style="medium">
        <color theme="4" tint="0.39997558519241921"/>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4" tint="0.39997558519241921"/>
      </right>
      <top style="thin">
        <color theme="1" tint="0.499984740745262"/>
      </top>
      <bottom/>
      <diagonal/>
    </border>
    <border>
      <left style="medium">
        <color theme="4" tint="0.39997558519241921"/>
      </left>
      <right/>
      <top style="thin">
        <color theme="1" tint="0.499984740745262"/>
      </top>
      <bottom/>
      <diagonal/>
    </border>
    <border>
      <left style="thin">
        <color theme="2" tint="-0.499984740745262"/>
      </left>
      <right/>
      <top style="medium">
        <color theme="2" tint="-0.499984740745262"/>
      </top>
      <bottom style="thin">
        <color theme="2" tint="-0.249977111117893"/>
      </bottom>
      <diagonal/>
    </border>
    <border>
      <left/>
      <right/>
      <top style="medium">
        <color theme="2" tint="-0.499984740745262"/>
      </top>
      <bottom style="thin">
        <color theme="2" tint="-0.249977111117893"/>
      </bottom>
      <diagonal/>
    </border>
    <border>
      <left/>
      <right style="thin">
        <color theme="2" tint="-0.499984740745262"/>
      </right>
      <top style="medium">
        <color theme="2" tint="-0.499984740745262"/>
      </top>
      <bottom style="thin">
        <color theme="2" tint="-0.249977111117893"/>
      </bottom>
      <diagonal/>
    </border>
    <border>
      <left/>
      <right style="medium">
        <color theme="2" tint="-0.499984740745262"/>
      </right>
      <top style="medium">
        <color theme="2" tint="-0.499984740745262"/>
      </top>
      <bottom style="thin">
        <color theme="2" tint="-0.249977111117893"/>
      </bottom>
      <diagonal/>
    </border>
    <border>
      <left/>
      <right style="medium">
        <color theme="2" tint="-0.499984740745262"/>
      </right>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thin">
        <color theme="2" tint="-9.9978637043366805E-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ck">
        <color theme="4" tint="0.39997558519241921"/>
      </left>
      <right/>
      <top/>
      <bottom/>
      <diagonal/>
    </border>
    <border>
      <left/>
      <right style="medium">
        <color theme="0" tint="-0.499984740745262"/>
      </right>
      <top style="thin">
        <color theme="2" tint="-0.499984740745262"/>
      </top>
      <bottom style="thin">
        <color theme="2" tint="-9.9978637043366805E-2"/>
      </bottom>
      <diagonal/>
    </border>
    <border>
      <left/>
      <right style="medium">
        <color theme="0" tint="-0.499984740745262"/>
      </right>
      <top/>
      <bottom style="thin">
        <color theme="2" tint="-0.499984740745262"/>
      </bottom>
      <diagonal/>
    </border>
    <border>
      <left/>
      <right style="medium">
        <color theme="0" tint="-0.499984740745262"/>
      </right>
      <top style="thin">
        <color theme="2" tint="-0.499984740745262"/>
      </top>
      <bottom style="medium">
        <color theme="2" tint="-0.499984740745262"/>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44" fontId="19" fillId="0" borderId="0" applyFont="0" applyFill="0" applyBorder="0" applyAlignment="0" applyProtection="0"/>
  </cellStyleXfs>
  <cellXfs count="113">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2" borderId="0" xfId="0" applyFont="1" applyFill="1" applyAlignment="1">
      <alignment vertical="center"/>
    </xf>
    <xf numFmtId="0" fontId="4" fillId="0" borderId="0" xfId="0" applyFont="1"/>
    <xf numFmtId="0" fontId="4" fillId="2" borderId="0" xfId="0" applyFont="1" applyFill="1"/>
    <xf numFmtId="0" fontId="10" fillId="2" borderId="0" xfId="0" applyFont="1" applyFill="1" applyAlignment="1">
      <alignment vertical="center"/>
    </xf>
    <xf numFmtId="164" fontId="11" fillId="0" borderId="2" xfId="0" applyNumberFormat="1" applyFont="1" applyBorder="1" applyAlignment="1">
      <alignment horizontal="right" vertical="center" indent="1"/>
    </xf>
    <xf numFmtId="164" fontId="11" fillId="0" borderId="3" xfId="0" applyNumberFormat="1" applyFont="1" applyBorder="1" applyAlignment="1">
      <alignment horizontal="right" vertical="center" indent="1"/>
    </xf>
    <xf numFmtId="0" fontId="12" fillId="0" borderId="0" xfId="0" applyFont="1" applyAlignment="1">
      <alignment horizontal="left" vertical="top" wrapText="1"/>
    </xf>
    <xf numFmtId="0" fontId="13" fillId="0" borderId="0" xfId="0" applyFont="1" applyAlignment="1">
      <alignment horizontal="left" vertical="top" wrapText="1"/>
    </xf>
    <xf numFmtId="0" fontId="12" fillId="4" borderId="4" xfId="0" applyFont="1" applyFill="1" applyBorder="1" applyAlignment="1">
      <alignment horizontal="left" vertical="center" indent="1"/>
    </xf>
    <xf numFmtId="0" fontId="14" fillId="2" borderId="0" xfId="0" applyFont="1" applyFill="1" applyAlignment="1">
      <alignment vertical="center"/>
    </xf>
    <xf numFmtId="0" fontId="9" fillId="7" borderId="6" xfId="0" applyFont="1" applyFill="1" applyBorder="1" applyAlignment="1">
      <alignment horizontal="center" vertical="center" wrapText="1"/>
    </xf>
    <xf numFmtId="0" fontId="4" fillId="2" borderId="10" xfId="0" applyFont="1" applyFill="1" applyBorder="1"/>
    <xf numFmtId="0" fontId="11" fillId="9" borderId="5" xfId="0" applyFont="1" applyFill="1" applyBorder="1" applyAlignment="1">
      <alignment horizontal="left" vertical="center" indent="1"/>
    </xf>
    <xf numFmtId="0" fontId="11" fillId="2" borderId="0" xfId="0" applyFont="1" applyFill="1"/>
    <xf numFmtId="0" fontId="18" fillId="2" borderId="0" xfId="0" applyFont="1" applyFill="1" applyAlignment="1">
      <alignment vertical="center"/>
    </xf>
    <xf numFmtId="0" fontId="11" fillId="2" borderId="0" xfId="0" applyFont="1" applyFill="1" applyAlignment="1">
      <alignment wrapText="1"/>
    </xf>
    <xf numFmtId="0" fontId="4" fillId="2" borderId="0" xfId="0" applyFont="1" applyFill="1" applyAlignment="1">
      <alignment horizontal="center" wrapText="1"/>
    </xf>
    <xf numFmtId="0" fontId="11" fillId="6" borderId="21" xfId="0" applyFont="1" applyFill="1" applyBorder="1" applyAlignment="1">
      <alignment horizontal="left" vertical="center" indent="1"/>
    </xf>
    <xf numFmtId="0" fontId="11" fillId="6" borderId="29" xfId="0" applyFont="1" applyFill="1" applyBorder="1" applyAlignment="1">
      <alignment horizontal="center" vertical="center"/>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1" fillId="6" borderId="34" xfId="0" applyFont="1" applyFill="1" applyBorder="1" applyAlignment="1">
      <alignment horizontal="left" vertical="center" indent="1"/>
    </xf>
    <xf numFmtId="164" fontId="11" fillId="0" borderId="35" xfId="0" applyNumberFormat="1" applyFont="1" applyBorder="1" applyAlignment="1">
      <alignment horizontal="right" vertical="center" indent="1"/>
    </xf>
    <xf numFmtId="164" fontId="11" fillId="0" borderId="36" xfId="0" applyNumberFormat="1" applyFont="1" applyBorder="1" applyAlignment="1">
      <alignment horizontal="right" vertical="center" indent="1"/>
    </xf>
    <xf numFmtId="0" fontId="11" fillId="6" borderId="37" xfId="0" applyFont="1" applyFill="1" applyBorder="1" applyAlignment="1">
      <alignment horizontal="center" vertical="center"/>
    </xf>
    <xf numFmtId="0" fontId="12" fillId="4" borderId="30" xfId="0" applyFont="1" applyFill="1" applyBorder="1" applyAlignment="1">
      <alignment horizontal="left" vertical="center" indent="1"/>
    </xf>
    <xf numFmtId="164" fontId="17" fillId="7" borderId="27" xfId="0" applyNumberFormat="1" applyFont="1" applyFill="1" applyBorder="1" applyAlignment="1">
      <alignment horizontal="center" vertical="center" wrapText="1"/>
    </xf>
    <xf numFmtId="164" fontId="17" fillId="7" borderId="28" xfId="0" applyNumberFormat="1" applyFont="1" applyFill="1" applyBorder="1" applyAlignment="1">
      <alignment horizontal="center" vertical="center" wrapText="1"/>
    </xf>
    <xf numFmtId="0" fontId="4" fillId="8" borderId="17" xfId="0" applyFont="1" applyFill="1" applyBorder="1" applyAlignment="1">
      <alignment horizontal="center" vertical="center" wrapText="1"/>
    </xf>
    <xf numFmtId="0" fontId="0" fillId="0" borderId="0" xfId="0" applyAlignment="1">
      <alignment vertical="center"/>
    </xf>
    <xf numFmtId="0" fontId="4" fillId="10" borderId="7" xfId="0" applyFont="1" applyFill="1" applyBorder="1" applyAlignment="1">
      <alignment horizontal="center" vertical="center"/>
    </xf>
    <xf numFmtId="0" fontId="4" fillId="11" borderId="8" xfId="0" applyFont="1" applyFill="1" applyBorder="1" applyAlignment="1">
      <alignment horizontal="center" vertical="center"/>
    </xf>
    <xf numFmtId="0" fontId="4" fillId="12" borderId="25" xfId="0" applyFont="1" applyFill="1" applyBorder="1" applyAlignment="1">
      <alignment horizontal="center" vertical="center" wrapText="1"/>
    </xf>
    <xf numFmtId="0" fontId="4" fillId="12" borderId="26"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14" borderId="12" xfId="0" applyFont="1" applyFill="1" applyBorder="1" applyAlignment="1">
      <alignment horizontal="center" vertical="center" wrapText="1"/>
    </xf>
    <xf numFmtId="0" fontId="4" fillId="14" borderId="46" xfId="0" applyFont="1" applyFill="1" applyBorder="1" applyAlignment="1">
      <alignment horizontal="center" vertical="center" wrapText="1"/>
    </xf>
    <xf numFmtId="0" fontId="16" fillId="0" borderId="0" xfId="0" applyFont="1" applyAlignment="1">
      <alignment vertical="center"/>
    </xf>
    <xf numFmtId="0" fontId="4" fillId="2" borderId="0" xfId="0" applyFont="1" applyFill="1" applyAlignment="1">
      <alignment vertical="center" wrapText="1"/>
    </xf>
    <xf numFmtId="0" fontId="11" fillId="15" borderId="9" xfId="0" applyFont="1" applyFill="1" applyBorder="1" applyAlignment="1">
      <alignment horizontal="center" vertical="center" wrapText="1"/>
    </xf>
    <xf numFmtId="168" fontId="11" fillId="15" borderId="45" xfId="0" applyNumberFormat="1" applyFont="1" applyFill="1" applyBorder="1" applyAlignment="1">
      <alignment horizontal="right" vertical="center" wrapText="1" indent="1"/>
    </xf>
    <xf numFmtId="0" fontId="11" fillId="15" borderId="19" xfId="0" applyFont="1" applyFill="1" applyBorder="1" applyAlignment="1">
      <alignment horizontal="center" vertical="center" wrapText="1"/>
    </xf>
    <xf numFmtId="0" fontId="20" fillId="0" borderId="9" xfId="0" applyFont="1" applyBorder="1" applyAlignment="1">
      <alignment horizontal="center" vertical="center"/>
    </xf>
    <xf numFmtId="0" fontId="21" fillId="0" borderId="0" xfId="0" applyFont="1" applyAlignment="1">
      <alignment vertical="top"/>
    </xf>
    <xf numFmtId="0" fontId="12" fillId="0" borderId="0" xfId="0" applyFont="1" applyAlignment="1">
      <alignment horizontal="center" vertical="center" wrapText="1"/>
    </xf>
    <xf numFmtId="0" fontId="4" fillId="8" borderId="50" xfId="0" applyFont="1" applyFill="1" applyBorder="1" applyAlignment="1">
      <alignment horizontal="center" vertical="center" wrapText="1"/>
    </xf>
    <xf numFmtId="0" fontId="4" fillId="2" borderId="12" xfId="0" applyFont="1" applyFill="1" applyBorder="1" applyAlignment="1">
      <alignment horizontal="left" vertical="center" wrapText="1" indent="1"/>
    </xf>
    <xf numFmtId="0" fontId="16" fillId="14" borderId="11"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16" fillId="14" borderId="43" xfId="0" applyFont="1" applyFill="1" applyBorder="1" applyAlignment="1">
      <alignment horizontal="center" vertical="center" wrapText="1"/>
    </xf>
    <xf numFmtId="0" fontId="16" fillId="14" borderId="12" xfId="0" applyFont="1" applyFill="1" applyBorder="1" applyAlignment="1">
      <alignment horizontal="center" vertical="center" wrapText="1"/>
    </xf>
    <xf numFmtId="0" fontId="15" fillId="10" borderId="18"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19" xfId="0" applyFont="1" applyFill="1" applyBorder="1" applyAlignment="1">
      <alignment horizontal="center" vertical="center"/>
    </xf>
    <xf numFmtId="168" fontId="15" fillId="10" borderId="18" xfId="0" applyNumberFormat="1" applyFont="1" applyFill="1" applyBorder="1" applyAlignment="1">
      <alignment horizontal="center" vertical="center"/>
    </xf>
    <xf numFmtId="0" fontId="15" fillId="10" borderId="47" xfId="0" applyFont="1" applyFill="1" applyBorder="1" applyAlignment="1">
      <alignment horizontal="center" vertical="center"/>
    </xf>
    <xf numFmtId="0" fontId="4" fillId="15" borderId="18" xfId="0" applyFont="1" applyFill="1" applyBorder="1" applyAlignment="1">
      <alignment horizontal="center" wrapText="1"/>
    </xf>
    <xf numFmtId="0" fontId="4" fillId="15" borderId="20" xfId="0" applyFont="1" applyFill="1" applyBorder="1" applyAlignment="1">
      <alignment horizontal="center" wrapText="1"/>
    </xf>
    <xf numFmtId="0" fontId="4" fillId="15" borderId="47" xfId="0" applyFont="1" applyFill="1" applyBorder="1" applyAlignment="1">
      <alignment horizontal="center" wrapText="1"/>
    </xf>
    <xf numFmtId="0" fontId="12" fillId="16" borderId="48" xfId="0" applyFont="1" applyFill="1" applyBorder="1" applyAlignment="1">
      <alignment horizontal="left" vertical="center" wrapText="1" indent="1"/>
    </xf>
    <xf numFmtId="0" fontId="12" fillId="16" borderId="0" xfId="0" applyFont="1" applyFill="1" applyAlignment="1">
      <alignment horizontal="left" vertical="center" wrapText="1" indent="1"/>
    </xf>
    <xf numFmtId="0" fontId="11" fillId="10" borderId="12" xfId="0" applyFont="1" applyFill="1" applyBorder="1" applyAlignment="1">
      <alignment horizontal="center" vertical="center"/>
    </xf>
    <xf numFmtId="168" fontId="11" fillId="13" borderId="46" xfId="0" applyNumberFormat="1" applyFont="1" applyFill="1" applyBorder="1" applyAlignment="1">
      <alignment horizontal="right" vertical="center" wrapText="1" indent="1"/>
    </xf>
    <xf numFmtId="0" fontId="4" fillId="2" borderId="14" xfId="0" applyFont="1" applyFill="1" applyBorder="1" applyAlignment="1">
      <alignment horizontal="left" vertical="center" wrapText="1" indent="1"/>
    </xf>
    <xf numFmtId="168" fontId="4" fillId="2" borderId="12" xfId="7" applyNumberFormat="1" applyFont="1" applyFill="1" applyBorder="1" applyAlignment="1">
      <alignment horizontal="left" vertical="center" indent="1"/>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44" xfId="0" applyFont="1" applyFill="1" applyBorder="1" applyAlignment="1">
      <alignment horizontal="center" vertical="center"/>
    </xf>
    <xf numFmtId="0" fontId="9" fillId="7" borderId="11"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20" fillId="0" borderId="18" xfId="0" applyFont="1" applyBorder="1" applyAlignment="1">
      <alignment horizontal="center" vertical="center"/>
    </xf>
    <xf numFmtId="0" fontId="20" fillId="0" borderId="20" xfId="0" applyFont="1" applyBorder="1" applyAlignment="1">
      <alignment horizontal="center" vertical="center"/>
    </xf>
    <xf numFmtId="0" fontId="20" fillId="0" borderId="19" xfId="0" applyFont="1" applyBorder="1" applyAlignment="1">
      <alignment horizontal="center" vertical="center"/>
    </xf>
    <xf numFmtId="0" fontId="20" fillId="8" borderId="18" xfId="0" applyFont="1" applyFill="1" applyBorder="1" applyAlignment="1">
      <alignment horizontal="center" vertical="center"/>
    </xf>
    <xf numFmtId="0" fontId="20" fillId="8" borderId="19" xfId="0" applyFont="1" applyFill="1" applyBorder="1" applyAlignment="1">
      <alignment horizontal="center" vertical="center"/>
    </xf>
    <xf numFmtId="165" fontId="20" fillId="0" borderId="18" xfId="0" applyNumberFormat="1" applyFont="1" applyBorder="1" applyAlignment="1">
      <alignment horizontal="center" vertical="center"/>
    </xf>
    <xf numFmtId="165" fontId="20" fillId="0" borderId="20" xfId="0" applyNumberFormat="1" applyFont="1" applyBorder="1" applyAlignment="1">
      <alignment horizontal="center" vertical="center"/>
    </xf>
    <xf numFmtId="165" fontId="20" fillId="0" borderId="19" xfId="0" applyNumberFormat="1" applyFont="1" applyBorder="1" applyAlignment="1">
      <alignment horizontal="center" vertical="center"/>
    </xf>
    <xf numFmtId="0" fontId="9" fillId="7" borderId="11" xfId="0" applyFont="1" applyFill="1" applyBorder="1" applyAlignment="1">
      <alignment horizontal="left" vertical="center" wrapText="1" indent="1"/>
    </xf>
    <xf numFmtId="0" fontId="9" fillId="7" borderId="13" xfId="0" applyFont="1" applyFill="1" applyBorder="1" applyAlignment="1">
      <alignment horizontal="left" vertical="center" wrapText="1" indent="1"/>
    </xf>
    <xf numFmtId="0" fontId="9" fillId="7" borderId="12" xfId="0" applyFont="1" applyFill="1" applyBorder="1" applyAlignment="1">
      <alignment horizontal="left" vertical="center" wrapText="1" indent="1"/>
    </xf>
    <xf numFmtId="0" fontId="15" fillId="0" borderId="18" xfId="0" applyFont="1" applyBorder="1" applyAlignment="1">
      <alignment horizontal="left" vertical="center" indent="1"/>
    </xf>
    <xf numFmtId="0" fontId="15" fillId="0" borderId="20" xfId="0" applyFont="1" applyBorder="1" applyAlignment="1">
      <alignment horizontal="left" vertical="center" indent="1"/>
    </xf>
    <xf numFmtId="0" fontId="15" fillId="0" borderId="19" xfId="0" applyFont="1" applyBorder="1" applyAlignment="1">
      <alignment horizontal="left" vertical="center" indent="1"/>
    </xf>
    <xf numFmtId="167" fontId="11" fillId="7" borderId="38" xfId="0" applyNumberFormat="1" applyFont="1" applyFill="1" applyBorder="1" applyAlignment="1">
      <alignment horizontal="center" vertical="center" wrapText="1"/>
    </xf>
    <xf numFmtId="167" fontId="11" fillId="7" borderId="39" xfId="0" applyNumberFormat="1" applyFont="1" applyFill="1" applyBorder="1" applyAlignment="1">
      <alignment horizontal="center" vertical="center" wrapText="1"/>
    </xf>
    <xf numFmtId="167" fontId="11" fillId="7" borderId="40" xfId="0" applyNumberFormat="1" applyFont="1" applyFill="1" applyBorder="1" applyAlignment="1">
      <alignment horizontal="center" vertical="center" wrapText="1"/>
    </xf>
    <xf numFmtId="166" fontId="11" fillId="8" borderId="16" xfId="0" applyNumberFormat="1" applyFont="1" applyFill="1" applyBorder="1" applyAlignment="1">
      <alignment horizontal="center" vertical="center" wrapText="1"/>
    </xf>
    <xf numFmtId="166" fontId="11" fillId="8" borderId="15" xfId="0" applyNumberFormat="1" applyFont="1" applyFill="1" applyBorder="1" applyAlignment="1">
      <alignment horizontal="center" vertical="center" wrapText="1"/>
    </xf>
    <xf numFmtId="166" fontId="11" fillId="8" borderId="17" xfId="0" applyNumberFormat="1" applyFont="1" applyFill="1" applyBorder="1" applyAlignment="1">
      <alignment horizontal="center" vertical="center" wrapText="1"/>
    </xf>
    <xf numFmtId="0" fontId="4" fillId="2" borderId="14" xfId="0" applyFont="1" applyFill="1" applyBorder="1" applyAlignment="1">
      <alignment horizontal="center" wrapText="1"/>
    </xf>
    <xf numFmtId="167" fontId="11" fillId="7" borderId="41" xfId="0" applyNumberFormat="1" applyFont="1" applyFill="1" applyBorder="1" applyAlignment="1">
      <alignment horizontal="center" vertical="center" wrapText="1"/>
    </xf>
    <xf numFmtId="166" fontId="11" fillId="8" borderId="42" xfId="0" applyNumberFormat="1" applyFont="1" applyFill="1" applyBorder="1" applyAlignment="1">
      <alignment horizontal="center" vertical="center" wrapText="1"/>
    </xf>
    <xf numFmtId="0" fontId="16" fillId="15" borderId="18" xfId="0" applyFont="1" applyFill="1" applyBorder="1" applyAlignment="1">
      <alignment horizontal="right" vertical="center" wrapText="1" indent="1"/>
    </xf>
    <xf numFmtId="0" fontId="16" fillId="15" borderId="20" xfId="0" applyFont="1" applyFill="1" applyBorder="1" applyAlignment="1">
      <alignment horizontal="right" vertical="center" wrapText="1" indent="1"/>
    </xf>
    <xf numFmtId="0" fontId="16" fillId="15" borderId="19" xfId="0" applyFont="1" applyFill="1" applyBorder="1" applyAlignment="1">
      <alignment horizontal="right" vertical="center" wrapText="1" indent="1"/>
    </xf>
    <xf numFmtId="0" fontId="4" fillId="2" borderId="49" xfId="0" applyFont="1" applyFill="1" applyBorder="1" applyAlignment="1">
      <alignment horizontal="center" vertical="center"/>
    </xf>
    <xf numFmtId="0" fontId="4" fillId="15" borderId="51" xfId="0" applyFont="1" applyFill="1" applyBorder="1" applyAlignment="1">
      <alignment horizontal="center" wrapText="1"/>
    </xf>
    <xf numFmtId="0" fontId="12" fillId="0" borderId="0" xfId="0" applyFont="1" applyAlignment="1">
      <alignment horizontal="left" vertical="top" wrapText="1"/>
    </xf>
    <xf numFmtId="0" fontId="13" fillId="0" borderId="0" xfId="0" applyFont="1" applyAlignment="1">
      <alignment horizontal="left" vertical="top" wrapText="1"/>
    </xf>
    <xf numFmtId="0" fontId="23" fillId="3" borderId="0" xfId="6" applyFont="1" applyFill="1" applyAlignment="1">
      <alignment horizontal="center" vertical="center"/>
    </xf>
  </cellXfs>
  <cellStyles count="8">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5">
    <dxf>
      <fill>
        <patternFill>
          <bgColor rgb="FFF1F1F1"/>
        </patternFill>
      </fill>
    </dxf>
    <dxf>
      <fill>
        <patternFill>
          <bgColor theme="2"/>
        </patternFill>
      </fill>
    </dxf>
    <dxf>
      <fill>
        <patternFill>
          <bgColor rgb="FFF5CC54"/>
        </patternFill>
      </fill>
    </dxf>
    <dxf>
      <fill>
        <patternFill>
          <bgColor rgb="FFF5DF9E"/>
        </patternFill>
      </fill>
    </dxf>
    <dxf>
      <fill>
        <patternFill>
          <bgColor rgb="FFF1F1F1"/>
        </patternFill>
      </fill>
    </dxf>
    <dxf>
      <fill>
        <patternFill>
          <bgColor theme="2"/>
        </patternFill>
      </fill>
    </dxf>
    <dxf>
      <fill>
        <patternFill>
          <bgColor rgb="FFF5CC54"/>
        </patternFill>
      </fill>
    </dxf>
    <dxf>
      <fill>
        <patternFill>
          <bgColor rgb="FFF5DF9E"/>
        </patternFill>
      </fill>
    </dxf>
    <dxf>
      <font>
        <b val="0"/>
        <i val="0"/>
        <strike val="0"/>
        <condense val="0"/>
        <extend val="0"/>
        <outline val="0"/>
        <shadow val="0"/>
        <u val="none"/>
        <vertAlign val="baseline"/>
        <sz val="12"/>
        <color theme="1"/>
        <name val="Century Gothic"/>
        <family val="1"/>
        <scheme val="none"/>
      </font>
      <fill>
        <patternFill patternType="solid">
          <fgColor rgb="FFD8D8D8"/>
          <bgColor rgb="FFD6F0F5"/>
        </patternFill>
      </fill>
      <alignment horizontal="center" vertical="center" textRotation="0" wrapText="0" indent="0" justifyLastLine="0" shrinkToFit="0" readingOrder="0"/>
      <border diagonalUp="0" diagonalDown="0">
        <left style="medium">
          <color theme="4" tint="0.39997558519241921"/>
        </left>
        <right/>
        <top style="thin">
          <color theme="1" tint="0.499984740745262"/>
        </top>
        <bottom style="thin">
          <color theme="1" tint="0.499984740745262"/>
        </bottom>
        <vertical/>
        <horizontal/>
      </border>
    </dxf>
    <dxf>
      <font>
        <b val="0"/>
        <i val="0"/>
        <strike val="0"/>
        <condense val="0"/>
        <extend val="0"/>
        <outline val="0"/>
        <shadow val="0"/>
        <u val="none"/>
        <vertAlign val="baseline"/>
        <sz val="12"/>
        <color theme="1"/>
        <name val="Century Gothic"/>
        <family val="1"/>
        <scheme val="none"/>
      </font>
      <numFmt numFmtId="164" formatCode="[$-409]h:mm\ AM/PM;@"/>
      <alignment horizontal="right" vertical="center" textRotation="0" wrapText="0" indent="1" justifyLastLine="0" shrinkToFit="0" readingOrder="0"/>
      <border diagonalUp="0" diagonalDown="0">
        <left style="thin">
          <color theme="1" tint="0.499984740745262"/>
        </left>
        <right style="medium">
          <color theme="4" tint="0.39997558519241921"/>
        </right>
        <top style="thin">
          <color theme="1" tint="0.499984740745262"/>
        </top>
        <bottom style="thin">
          <color theme="1" tint="0.499984740745262"/>
        </bottom>
        <vertical/>
        <horizontal/>
      </border>
    </dxf>
    <dxf>
      <font>
        <b val="0"/>
        <i val="0"/>
        <strike val="0"/>
        <condense val="0"/>
        <extend val="0"/>
        <outline val="0"/>
        <shadow val="0"/>
        <u val="none"/>
        <vertAlign val="baseline"/>
        <sz val="12"/>
        <color theme="1"/>
        <name val="Century Gothic"/>
        <family val="1"/>
        <scheme val="none"/>
      </font>
      <numFmt numFmtId="164" formatCode="[$-409]h:mm\ AM/PM;@"/>
      <alignment horizontal="righ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2"/>
        <color theme="1"/>
        <name val="Century Gothic"/>
        <family val="1"/>
        <scheme val="none"/>
      </font>
      <fill>
        <patternFill patternType="solid">
          <fgColor rgb="FFD8D8D8"/>
          <bgColor rgb="FFD6F0F5"/>
        </patternFill>
      </fill>
      <alignment horizontal="left" vertical="center" textRotation="0" wrapText="0" indent="1" justifyLastLine="0" shrinkToFit="0" readingOrder="0"/>
      <border diagonalUp="0" diagonalDown="0">
        <left/>
        <right style="medium">
          <color theme="4" tint="0.39997558519241921"/>
        </right>
        <top style="thin">
          <color theme="1" tint="0.499984740745262"/>
        </top>
        <bottom style="thin">
          <color theme="1" tint="0.499984740745262"/>
        </bottom>
        <vertical/>
        <horizontal/>
      </border>
    </dxf>
    <dxf>
      <border outline="0">
        <top style="thin">
          <color theme="1" tint="0.499984740745262"/>
        </top>
      </border>
    </dxf>
    <dxf>
      <border outline="0">
        <left style="medium">
          <color theme="4" tint="0.39997558519241921"/>
        </left>
        <right style="medium">
          <color theme="4" tint="0.39997558519241921"/>
        </right>
        <top style="medium">
          <color theme="2" tint="-0.499984740745262"/>
        </top>
        <bottom style="thin">
          <color theme="1" tint="0.499984740745262"/>
        </bottom>
      </border>
    </dxf>
    <dxf>
      <border outline="0">
        <bottom style="thin">
          <color theme="1" tint="0.499984740745262"/>
        </bottom>
      </border>
    </dxf>
  </dxfs>
  <tableStyles count="0" defaultTableStyle="TableStyleMedium9" defaultPivotStyle="PivotStyleMedium4"/>
  <colors>
    <mruColors>
      <color rgb="FFF5DF9E"/>
      <color rgb="FFF5CC54"/>
      <color rgb="FFADDFE4"/>
      <color rgb="FFE9FDFD"/>
      <color rgb="FFD6F1F5"/>
      <color rgb="FFB8EDED"/>
      <color rgb="FFB6E2ED"/>
      <color rgb="FFF1F1F1"/>
      <color rgb="FFF7F7F7"/>
      <color rgb="FFE8FC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Employee+Weekly+Staff+Roster-excel-12239&amp;lpa=Employee+Weekly+Staff+Roster+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99034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EA7F94-4F4D-9B4B-B8DC-6E6F201E5563}" name="Shift_Schedules" displayName="Shift_Schedules" ref="B4:E30" totalsRowShown="0" headerRowBorderDxfId="14" tableBorderDxfId="13" totalsRowBorderDxfId="12">
  <autoFilter ref="B4:E30" xr:uid="{9EEA7F94-4F4D-9B4B-B8DC-6E6F201E5563}"/>
  <tableColumns count="4">
    <tableColumn id="1" xr3:uid="{2E331AC6-B506-744E-9364-9D08FDCFDA50}" name="Shift Title" dataDxfId="11"/>
    <tableColumn id="2" xr3:uid="{7DE94B03-7631-D64A-8A7E-362B66F288A0}" name="Start Time" dataDxfId="10"/>
    <tableColumn id="3" xr3:uid="{404CC650-A086-5146-851B-7B9FCE5CE23B}" name="End Time" dataDxfId="9"/>
    <tableColumn id="4" xr3:uid="{77B6D8B6-0B37-F341-A33C-7F8BA0CE8133}" name="Paid Hours per Shift"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Employee+Weekly+Staff+Roster-excel-12239&amp;lpa=Employee+Weekly+Staff+Roster+excel+12239"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DDFE4"/>
    <pageSetUpPr fitToPage="1"/>
  </sheetPr>
  <dimension ref="A1:KL1097"/>
  <sheetViews>
    <sheetView showGridLines="0" tabSelected="1" workbookViewId="0">
      <pane ySplit="1" topLeftCell="A2" activePane="bottomLeft" state="frozen"/>
      <selection pane="bottomLeft" activeCell="B2" sqref="B2"/>
    </sheetView>
  </sheetViews>
  <sheetFormatPr baseColWidth="10" defaultColWidth="11" defaultRowHeight="13"/>
  <cols>
    <col min="1" max="1" width="3.33203125" style="3" customWidth="1"/>
    <col min="2" max="2" width="11.83203125" style="3" customWidth="1"/>
    <col min="3" max="3" width="8.83203125" style="3" customWidth="1"/>
    <col min="4" max="4" width="10.33203125" style="3" customWidth="1"/>
    <col min="5" max="5" width="9.83203125" style="3" customWidth="1"/>
    <col min="6" max="6" width="6.83203125" style="3" customWidth="1"/>
    <col min="7" max="27" width="8.83203125" style="3" customWidth="1"/>
    <col min="28" max="28" width="7.83203125" style="3" customWidth="1"/>
    <col min="29" max="29" width="15.83203125" style="3" customWidth="1"/>
    <col min="30" max="30" width="3.33203125" style="3" customWidth="1"/>
    <col min="31" max="33" width="11" style="3"/>
    <col min="34" max="34" width="9" style="3" customWidth="1"/>
    <col min="35" max="16384" width="11" style="3"/>
  </cols>
  <sheetData>
    <row r="1" spans="1:278" customFormat="1" ht="194" customHeight="1"/>
    <row r="2" spans="1:278" ht="45" customHeight="1">
      <c r="A2" s="1"/>
      <c r="B2" s="22" t="s">
        <v>25</v>
      </c>
      <c r="C2" s="11"/>
      <c r="D2" s="11"/>
      <c r="E2" s="11"/>
      <c r="F2" s="11"/>
      <c r="G2"/>
      <c r="H2"/>
      <c r="I2"/>
      <c r="J2"/>
      <c r="K2"/>
      <c r="L2"/>
      <c r="M2"/>
      <c r="N2"/>
      <c r="O2"/>
      <c r="P2"/>
      <c r="Q2"/>
      <c r="R2"/>
      <c r="S2"/>
      <c r="T2"/>
      <c r="U2"/>
      <c r="V2"/>
      <c r="W2"/>
      <c r="X2"/>
      <c r="Y2"/>
      <c r="Z2"/>
      <c r="AA2"/>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row>
    <row r="3" spans="1:278" s="9" customFormat="1" ht="35" customHeight="1">
      <c r="B3" s="90" t="s">
        <v>29</v>
      </c>
      <c r="C3" s="91"/>
      <c r="D3" s="91"/>
      <c r="E3" s="91"/>
      <c r="F3" s="91"/>
      <c r="G3" s="91"/>
      <c r="H3" s="92"/>
      <c r="I3" s="79" t="s">
        <v>13</v>
      </c>
      <c r="J3" s="80"/>
      <c r="K3" s="80"/>
      <c r="L3" s="81"/>
      <c r="M3" s="18" t="s">
        <v>14</v>
      </c>
      <c r="N3" s="79" t="s">
        <v>15</v>
      </c>
      <c r="O3" s="81"/>
      <c r="P3" s="79" t="s">
        <v>12</v>
      </c>
      <c r="Q3" s="80"/>
      <c r="R3" s="81"/>
      <c r="S3" s="57" t="s">
        <v>66</v>
      </c>
      <c r="T3" s="58"/>
      <c r="U3" s="60"/>
      <c r="V3" s="57" t="s">
        <v>67</v>
      </c>
      <c r="W3" s="58"/>
      <c r="X3" s="59"/>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row>
    <row r="4" spans="1:278" s="9" customFormat="1" ht="35" customHeight="1" thickBot="1">
      <c r="B4" s="93" t="s">
        <v>30</v>
      </c>
      <c r="C4" s="94"/>
      <c r="D4" s="94"/>
      <c r="E4" s="94"/>
      <c r="F4" s="94"/>
      <c r="G4" s="94"/>
      <c r="H4" s="95"/>
      <c r="I4" s="87">
        <v>56617</v>
      </c>
      <c r="J4" s="88"/>
      <c r="K4" s="88"/>
      <c r="L4" s="89"/>
      <c r="M4" s="52">
        <v>1</v>
      </c>
      <c r="N4" s="85">
        <f>F52</f>
        <v>20</v>
      </c>
      <c r="O4" s="86"/>
      <c r="P4" s="82" t="s">
        <v>3</v>
      </c>
      <c r="Q4" s="83"/>
      <c r="R4" s="84"/>
      <c r="S4" s="61">
        <f>SUM(AB12:AB51)</f>
        <v>704</v>
      </c>
      <c r="T4" s="62"/>
      <c r="U4" s="63"/>
      <c r="V4" s="64">
        <f>SUM(AC12:AC51)</f>
        <v>34649.440000000002</v>
      </c>
      <c r="W4" s="62"/>
      <c r="X4" s="65"/>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row>
    <row r="5" spans="1:278" s="9" customFormat="1" ht="10" customHeight="1">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row>
    <row r="6" spans="1:278" s="38" customFormat="1" ht="30" customHeight="1">
      <c r="B6" s="53" t="s">
        <v>68</v>
      </c>
      <c r="C6" s="47"/>
      <c r="D6" s="47"/>
      <c r="E6" s="47"/>
      <c r="F6" s="47"/>
      <c r="G6" s="47"/>
      <c r="H6" s="47"/>
      <c r="I6" s="47"/>
      <c r="P6" s="48"/>
    </row>
    <row r="7" spans="1:278" ht="150" customHeight="1">
      <c r="A7" s="1"/>
      <c r="B7" s="69" t="s">
        <v>69</v>
      </c>
      <c r="C7" s="70"/>
      <c r="D7" s="70"/>
      <c r="E7" s="70"/>
      <c r="F7" s="70"/>
      <c r="G7" s="70"/>
      <c r="H7" s="70"/>
      <c r="I7" s="70"/>
      <c r="J7" s="70"/>
      <c r="K7" s="70"/>
      <c r="L7" s="70"/>
      <c r="M7" s="54"/>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row>
    <row r="8" spans="1:278" s="9" customFormat="1" ht="10" customHeight="1" thickBot="1">
      <c r="G8" s="19"/>
      <c r="H8" s="19"/>
      <c r="I8" s="19"/>
      <c r="J8" s="19"/>
      <c r="K8" s="19"/>
      <c r="L8" s="19"/>
      <c r="M8" s="19"/>
      <c r="N8" s="19"/>
      <c r="O8" s="19"/>
      <c r="P8" s="19"/>
      <c r="Q8" s="19"/>
      <c r="R8" s="19"/>
      <c r="S8" s="19"/>
      <c r="T8" s="19"/>
      <c r="U8" s="19"/>
      <c r="V8" s="19"/>
      <c r="W8" s="19"/>
      <c r="X8" s="19"/>
      <c r="Y8" s="19"/>
      <c r="Z8" s="19"/>
      <c r="AA8" s="19"/>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row>
    <row r="9" spans="1:278" ht="25" customHeight="1">
      <c r="A9" s="1"/>
      <c r="F9" s="1"/>
      <c r="G9" s="96">
        <f>(G10)</f>
        <v>56617</v>
      </c>
      <c r="H9" s="97"/>
      <c r="I9" s="98"/>
      <c r="J9" s="96">
        <f>(J10)</f>
        <v>56618</v>
      </c>
      <c r="K9" s="97"/>
      <c r="L9" s="98"/>
      <c r="M9" s="96">
        <f>(M10)</f>
        <v>56619</v>
      </c>
      <c r="N9" s="97"/>
      <c r="O9" s="98"/>
      <c r="P9" s="96">
        <f>(P10)</f>
        <v>56620</v>
      </c>
      <c r="Q9" s="97"/>
      <c r="R9" s="98"/>
      <c r="S9" s="96">
        <f>(S10)</f>
        <v>56621</v>
      </c>
      <c r="T9" s="97"/>
      <c r="U9" s="98"/>
      <c r="V9" s="96">
        <f>(V10)</f>
        <v>56622</v>
      </c>
      <c r="W9" s="97"/>
      <c r="X9" s="98"/>
      <c r="Y9" s="96">
        <f>(Y10)</f>
        <v>56623</v>
      </c>
      <c r="Z9" s="97"/>
      <c r="AA9" s="103"/>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row>
    <row r="10" spans="1:278" ht="25" customHeight="1">
      <c r="A10" s="1"/>
      <c r="B10" s="23"/>
      <c r="C10" s="21"/>
      <c r="D10" s="21"/>
      <c r="E10" s="23"/>
      <c r="F10" s="1"/>
      <c r="G10" s="99">
        <f>I4</f>
        <v>56617</v>
      </c>
      <c r="H10" s="100"/>
      <c r="I10" s="101"/>
      <c r="J10" s="99">
        <f>G10+1</f>
        <v>56618</v>
      </c>
      <c r="K10" s="100"/>
      <c r="L10" s="101"/>
      <c r="M10" s="99">
        <f t="shared" ref="M10" si="0">J10+1</f>
        <v>56619</v>
      </c>
      <c r="N10" s="100"/>
      <c r="O10" s="101"/>
      <c r="P10" s="99">
        <f t="shared" ref="P10" si="1">M10+1</f>
        <v>56620</v>
      </c>
      <c r="Q10" s="100"/>
      <c r="R10" s="101"/>
      <c r="S10" s="99">
        <f t="shared" ref="S10" si="2">P10+1</f>
        <v>56621</v>
      </c>
      <c r="T10" s="100"/>
      <c r="U10" s="101"/>
      <c r="V10" s="99">
        <f t="shared" ref="V10" si="3">S10+1</f>
        <v>56622</v>
      </c>
      <c r="W10" s="100"/>
      <c r="X10" s="101"/>
      <c r="Y10" s="99">
        <f t="shared" ref="Y10" si="4">V10+1</f>
        <v>56623</v>
      </c>
      <c r="Z10" s="100"/>
      <c r="AA10" s="104"/>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row>
    <row r="11" spans="1:278" ht="45" customHeight="1">
      <c r="A11" s="1"/>
      <c r="B11" s="23" t="s">
        <v>17</v>
      </c>
      <c r="C11" s="21" t="s">
        <v>18</v>
      </c>
      <c r="D11" s="21" t="s">
        <v>16</v>
      </c>
      <c r="E11" s="23" t="s">
        <v>21</v>
      </c>
      <c r="F11" s="1"/>
      <c r="G11" s="41" t="s">
        <v>8</v>
      </c>
      <c r="H11" s="42" t="s">
        <v>9</v>
      </c>
      <c r="I11" s="43" t="s">
        <v>28</v>
      </c>
      <c r="J11" s="41" t="s">
        <v>8</v>
      </c>
      <c r="K11" s="42" t="s">
        <v>9</v>
      </c>
      <c r="L11" s="43" t="s">
        <v>28</v>
      </c>
      <c r="M11" s="41" t="s">
        <v>8</v>
      </c>
      <c r="N11" s="42" t="s">
        <v>9</v>
      </c>
      <c r="O11" s="43" t="s">
        <v>28</v>
      </c>
      <c r="P11" s="41" t="s">
        <v>8</v>
      </c>
      <c r="Q11" s="42" t="s">
        <v>9</v>
      </c>
      <c r="R11" s="43" t="s">
        <v>28</v>
      </c>
      <c r="S11" s="41" t="s">
        <v>8</v>
      </c>
      <c r="T11" s="42" t="s">
        <v>9</v>
      </c>
      <c r="U11" s="43" t="s">
        <v>28</v>
      </c>
      <c r="V11" s="41" t="s">
        <v>8</v>
      </c>
      <c r="W11" s="42" t="s">
        <v>9</v>
      </c>
      <c r="X11" s="43" t="s">
        <v>28</v>
      </c>
      <c r="Y11" s="41" t="s">
        <v>8</v>
      </c>
      <c r="Z11" s="42" t="s">
        <v>9</v>
      </c>
      <c r="AA11" s="44" t="s">
        <v>28</v>
      </c>
      <c r="AB11" s="45" t="s">
        <v>31</v>
      </c>
      <c r="AC11" s="46" t="s">
        <v>32</v>
      </c>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row>
    <row r="12" spans="1:278" ht="25" customHeight="1">
      <c r="A12" s="1"/>
      <c r="B12" s="73" t="s">
        <v>5</v>
      </c>
      <c r="C12" s="56" t="s">
        <v>34</v>
      </c>
      <c r="D12" s="56" t="s">
        <v>61</v>
      </c>
      <c r="E12" s="74">
        <v>45</v>
      </c>
      <c r="F12" s="39" t="s">
        <v>6</v>
      </c>
      <c r="G12" s="75" t="s">
        <v>85</v>
      </c>
      <c r="H12" s="76"/>
      <c r="I12" s="77"/>
      <c r="J12" s="75" t="s">
        <v>89</v>
      </c>
      <c r="K12" s="76"/>
      <c r="L12" s="77"/>
      <c r="M12" s="75" t="s">
        <v>89</v>
      </c>
      <c r="N12" s="76"/>
      <c r="O12" s="77"/>
      <c r="P12" s="75" t="s">
        <v>89</v>
      </c>
      <c r="Q12" s="76"/>
      <c r="R12" s="77"/>
      <c r="S12" s="75" t="s">
        <v>89</v>
      </c>
      <c r="T12" s="76"/>
      <c r="U12" s="77"/>
      <c r="V12" s="75" t="s">
        <v>86</v>
      </c>
      <c r="W12" s="76"/>
      <c r="X12" s="77"/>
      <c r="Y12" s="75" t="s">
        <v>85</v>
      </c>
      <c r="Z12" s="76"/>
      <c r="AA12" s="78"/>
      <c r="AB12" s="71">
        <f>SUM(I13,L13,O13,R13,U13,X13,AA13)</f>
        <v>40</v>
      </c>
      <c r="AC12" s="72">
        <f>IFERROR(E12*AB12,"")</f>
        <v>1800</v>
      </c>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row>
    <row r="13" spans="1:278" ht="25" customHeight="1">
      <c r="A13" s="1"/>
      <c r="B13" s="73"/>
      <c r="C13" s="56"/>
      <c r="D13" s="56"/>
      <c r="E13" s="74"/>
      <c r="F13" s="40" t="s">
        <v>22</v>
      </c>
      <c r="G13" s="35" t="str">
        <f>IFERROR(VLOOKUP(G12,Shift_Schedules[],2,FALSE),"")</f>
        <v>–</v>
      </c>
      <c r="H13" s="36" t="str">
        <f>IFERROR(VLOOKUP(G12,Shift_Schedules[],3,FALSE),"")</f>
        <v>–</v>
      </c>
      <c r="I13" s="37" t="str">
        <f>IFERROR(VLOOKUP(G12,Shift_Schedules[],4,FALSE),"")</f>
        <v>–</v>
      </c>
      <c r="J13" s="35">
        <f>IFERROR(VLOOKUP(J12,Shift_Schedules[],2,FALSE),"")</f>
        <v>0.375</v>
      </c>
      <c r="K13" s="36">
        <f>IFERROR(VLOOKUP(J12,Shift_Schedules[],3,FALSE),"")</f>
        <v>0.72916666666666696</v>
      </c>
      <c r="L13" s="37">
        <f>IFERROR(VLOOKUP(J12,Shift_Schedules[],4,FALSE),"")</f>
        <v>8</v>
      </c>
      <c r="M13" s="35">
        <f>IFERROR(VLOOKUP(M12,Shift_Schedules[],2,FALSE),"")</f>
        <v>0.375</v>
      </c>
      <c r="N13" s="36">
        <f>IFERROR(VLOOKUP(M12,Shift_Schedules[],3,FALSE),"")</f>
        <v>0.72916666666666696</v>
      </c>
      <c r="O13" s="37">
        <f>IFERROR(VLOOKUP(M12,Shift_Schedules[],4,FALSE),"")</f>
        <v>8</v>
      </c>
      <c r="P13" s="35">
        <f>IFERROR(VLOOKUP(P12,Shift_Schedules[],2,FALSE),"")</f>
        <v>0.375</v>
      </c>
      <c r="Q13" s="36">
        <f>IFERROR(VLOOKUP(P12,Shift_Schedules[],3,FALSE),"")</f>
        <v>0.72916666666666696</v>
      </c>
      <c r="R13" s="37">
        <f>IFERROR(VLOOKUP(P12,Shift_Schedules[],4,FALSE),"")</f>
        <v>8</v>
      </c>
      <c r="S13" s="35">
        <f>IFERROR(VLOOKUP(S12,Shift_Schedules[],2,FALSE),"")</f>
        <v>0.375</v>
      </c>
      <c r="T13" s="36">
        <f>IFERROR(VLOOKUP(S12,Shift_Schedules[],3,FALSE),"")</f>
        <v>0.72916666666666696</v>
      </c>
      <c r="U13" s="37">
        <f>IFERROR(VLOOKUP(S12,Shift_Schedules[],4,FALSE),"")</f>
        <v>8</v>
      </c>
      <c r="V13" s="35" t="str">
        <f>IFERROR(VLOOKUP(V12,Shift_Schedules[],2,FALSE),"")</f>
        <v>–</v>
      </c>
      <c r="W13" s="36" t="str">
        <f>IFERROR(VLOOKUP(V12,Shift_Schedules[],3,FALSE),"")</f>
        <v>–</v>
      </c>
      <c r="X13" s="37">
        <f>IFERROR(VLOOKUP(V12,Shift_Schedules[],4,FALSE),"")</f>
        <v>8</v>
      </c>
      <c r="Y13" s="35" t="str">
        <f>IFERROR(VLOOKUP(Y12,Shift_Schedules[],2,FALSE),"")</f>
        <v>–</v>
      </c>
      <c r="Z13" s="36" t="str">
        <f>IFERROR(VLOOKUP(Y12,Shift_Schedules[],3,FALSE),"")</f>
        <v>–</v>
      </c>
      <c r="AA13" s="55" t="str">
        <f>IFERROR(VLOOKUP(Y12,Shift_Schedules[],4,FALSE),"")</f>
        <v>–</v>
      </c>
      <c r="AB13" s="71"/>
      <c r="AC13" s="72"/>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row>
    <row r="14" spans="1:278" ht="25" customHeight="1">
      <c r="A14" s="1"/>
      <c r="B14" s="73" t="s">
        <v>19</v>
      </c>
      <c r="C14" s="56" t="s">
        <v>35</v>
      </c>
      <c r="D14" s="56" t="s">
        <v>62</v>
      </c>
      <c r="E14" s="74">
        <v>50</v>
      </c>
      <c r="F14" s="39" t="s">
        <v>6</v>
      </c>
      <c r="G14" s="75" t="s">
        <v>85</v>
      </c>
      <c r="H14" s="76"/>
      <c r="I14" s="77"/>
      <c r="J14" s="75" t="s">
        <v>97</v>
      </c>
      <c r="K14" s="76"/>
      <c r="L14" s="77"/>
      <c r="M14" s="75" t="s">
        <v>96</v>
      </c>
      <c r="N14" s="76"/>
      <c r="O14" s="77"/>
      <c r="P14" s="75" t="s">
        <v>96</v>
      </c>
      <c r="Q14" s="76"/>
      <c r="R14" s="77"/>
      <c r="S14" s="75" t="s">
        <v>94</v>
      </c>
      <c r="T14" s="76"/>
      <c r="U14" s="77"/>
      <c r="V14" s="75" t="s">
        <v>95</v>
      </c>
      <c r="W14" s="76"/>
      <c r="X14" s="77"/>
      <c r="Y14" s="75" t="s">
        <v>85</v>
      </c>
      <c r="Z14" s="76"/>
      <c r="AA14" s="78"/>
      <c r="AB14" s="71">
        <f t="shared" ref="AB14" si="5">SUM(I15,L15,O15,R15,U15,X15,AA15)</f>
        <v>20</v>
      </c>
      <c r="AC14" s="72">
        <f t="shared" ref="AC14" si="6">IFERROR(E14*AB14,"")</f>
        <v>1000</v>
      </c>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row>
    <row r="15" spans="1:278" ht="25" customHeight="1">
      <c r="A15" s="1"/>
      <c r="B15" s="73"/>
      <c r="C15" s="56"/>
      <c r="D15" s="56"/>
      <c r="E15" s="74"/>
      <c r="F15" s="40" t="s">
        <v>22</v>
      </c>
      <c r="G15" s="35" t="str">
        <f>IFERROR(VLOOKUP(G14,Shift_Schedules[],2,FALSE),"")</f>
        <v>–</v>
      </c>
      <c r="H15" s="36" t="str">
        <f>IFERROR(VLOOKUP(G14,Shift_Schedules[],3,FALSE),"")</f>
        <v>–</v>
      </c>
      <c r="I15" s="37" t="str">
        <f>IFERROR(VLOOKUP(G14,Shift_Schedules[],4,FALSE),"")</f>
        <v>–</v>
      </c>
      <c r="J15" s="35">
        <f>IFERROR(VLOOKUP(J14,Shift_Schedules[],2,FALSE),"")</f>
        <v>0.45833333333333331</v>
      </c>
      <c r="K15" s="36">
        <f>IFERROR(VLOOKUP(J14,Shift_Schedules[],3,FALSE),"")</f>
        <v>0.625</v>
      </c>
      <c r="L15" s="37">
        <f>IFERROR(VLOOKUP(J14,Shift_Schedules[],4,FALSE),"")</f>
        <v>4</v>
      </c>
      <c r="M15" s="35">
        <f>IFERROR(VLOOKUP(M14,Shift_Schedules[],2,FALSE),"")</f>
        <v>0.375</v>
      </c>
      <c r="N15" s="36">
        <f>IFERROR(VLOOKUP(M14,Shift_Schedules[],3,FALSE),"")</f>
        <v>0.54166666666666663</v>
      </c>
      <c r="O15" s="37">
        <f>IFERROR(VLOOKUP(M14,Shift_Schedules[],4,FALSE),"")</f>
        <v>4</v>
      </c>
      <c r="P15" s="35">
        <f>IFERROR(VLOOKUP(P14,Shift_Schedules[],2,FALSE),"")</f>
        <v>0.375</v>
      </c>
      <c r="Q15" s="36">
        <f>IFERROR(VLOOKUP(P14,Shift_Schedules[],3,FALSE),"")</f>
        <v>0.54166666666666663</v>
      </c>
      <c r="R15" s="37">
        <f>IFERROR(VLOOKUP(P14,Shift_Schedules[],4,FALSE),"")</f>
        <v>4</v>
      </c>
      <c r="S15" s="35">
        <f>IFERROR(VLOOKUP(S14,Shift_Schedules[],2,FALSE),"")</f>
        <v>0.20833333333333334</v>
      </c>
      <c r="T15" s="36">
        <f>IFERROR(VLOOKUP(S14,Shift_Schedules[],3,FALSE),"")</f>
        <v>0.375</v>
      </c>
      <c r="U15" s="37">
        <f>IFERROR(VLOOKUP(S14,Shift_Schedules[],4,FALSE),"")</f>
        <v>4</v>
      </c>
      <c r="V15" s="35">
        <f>IFERROR(VLOOKUP(V14,Shift_Schedules[],2,FALSE),"")</f>
        <v>0.29166666666666669</v>
      </c>
      <c r="W15" s="36">
        <f>IFERROR(VLOOKUP(V14,Shift_Schedules[],3,FALSE),"")</f>
        <v>0.45833333333333331</v>
      </c>
      <c r="X15" s="37">
        <f>IFERROR(VLOOKUP(V14,Shift_Schedules[],4,FALSE),"")</f>
        <v>4</v>
      </c>
      <c r="Y15" s="35" t="str">
        <f>IFERROR(VLOOKUP(Y14,Shift_Schedules[],2,FALSE),"")</f>
        <v>–</v>
      </c>
      <c r="Z15" s="36" t="str">
        <f>IFERROR(VLOOKUP(Y14,Shift_Schedules[],3,FALSE),"")</f>
        <v>–</v>
      </c>
      <c r="AA15" s="55" t="str">
        <f>IFERROR(VLOOKUP(Y14,Shift_Schedules[],4,FALSE),"")</f>
        <v>–</v>
      </c>
      <c r="AB15" s="71"/>
      <c r="AC15" s="72"/>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row>
    <row r="16" spans="1:278" ht="25" customHeight="1">
      <c r="A16" s="1"/>
      <c r="B16" s="73" t="s">
        <v>20</v>
      </c>
      <c r="C16" s="56" t="s">
        <v>36</v>
      </c>
      <c r="D16" s="56" t="s">
        <v>63</v>
      </c>
      <c r="E16" s="74">
        <v>60</v>
      </c>
      <c r="F16" s="39" t="s">
        <v>6</v>
      </c>
      <c r="G16" s="75" t="s">
        <v>85</v>
      </c>
      <c r="H16" s="76"/>
      <c r="I16" s="77"/>
      <c r="J16" s="75" t="s">
        <v>90</v>
      </c>
      <c r="K16" s="76"/>
      <c r="L16" s="77"/>
      <c r="M16" s="75" t="s">
        <v>90</v>
      </c>
      <c r="N16" s="76"/>
      <c r="O16" s="77"/>
      <c r="P16" s="75" t="s">
        <v>90</v>
      </c>
      <c r="Q16" s="76"/>
      <c r="R16" s="77"/>
      <c r="S16" s="75" t="s">
        <v>90</v>
      </c>
      <c r="T16" s="76"/>
      <c r="U16" s="77"/>
      <c r="V16" s="75" t="s">
        <v>90</v>
      </c>
      <c r="W16" s="76"/>
      <c r="X16" s="77"/>
      <c r="Y16" s="75" t="s">
        <v>85</v>
      </c>
      <c r="Z16" s="76"/>
      <c r="AA16" s="78"/>
      <c r="AB16" s="71">
        <f t="shared" ref="AB16" si="7">SUM(I17,L17,O17,R17,U17,X17,AA17)</f>
        <v>40</v>
      </c>
      <c r="AC16" s="72">
        <f t="shared" ref="AC16" si="8">IFERROR(E16*AB16,"")</f>
        <v>2400</v>
      </c>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row>
    <row r="17" spans="1:274" ht="25" customHeight="1">
      <c r="A17" s="1"/>
      <c r="B17" s="73"/>
      <c r="C17" s="56"/>
      <c r="D17" s="56"/>
      <c r="E17" s="74"/>
      <c r="F17" s="40" t="s">
        <v>22</v>
      </c>
      <c r="G17" s="35" t="str">
        <f>IFERROR(VLOOKUP(G16,Shift_Schedules[],2,FALSE),"")</f>
        <v>–</v>
      </c>
      <c r="H17" s="36" t="str">
        <f>IFERROR(VLOOKUP(G16,Shift_Schedules[],3,FALSE),"")</f>
        <v>–</v>
      </c>
      <c r="I17" s="37" t="str">
        <f>IFERROR(VLOOKUP(G16,Shift_Schedules[],4,FALSE),"")</f>
        <v>–</v>
      </c>
      <c r="J17" s="35">
        <f>IFERROR(VLOOKUP(J16,Shift_Schedules[],2,FALSE),"")</f>
        <v>0.54166666666666696</v>
      </c>
      <c r="K17" s="36">
        <f>IFERROR(VLOOKUP(J16,Shift_Schedules[],3,FALSE),"")</f>
        <v>0.89583333333333404</v>
      </c>
      <c r="L17" s="37">
        <f>IFERROR(VLOOKUP(J16,Shift_Schedules[],4,FALSE),"")</f>
        <v>8</v>
      </c>
      <c r="M17" s="35">
        <f>IFERROR(VLOOKUP(M16,Shift_Schedules[],2,FALSE),"")</f>
        <v>0.54166666666666696</v>
      </c>
      <c r="N17" s="36">
        <f>IFERROR(VLOOKUP(M16,Shift_Schedules[],3,FALSE),"")</f>
        <v>0.89583333333333404</v>
      </c>
      <c r="O17" s="37">
        <f>IFERROR(VLOOKUP(M16,Shift_Schedules[],4,FALSE),"")</f>
        <v>8</v>
      </c>
      <c r="P17" s="35">
        <f>IFERROR(VLOOKUP(P16,Shift_Schedules[],2,FALSE),"")</f>
        <v>0.54166666666666696</v>
      </c>
      <c r="Q17" s="36">
        <f>IFERROR(VLOOKUP(P16,Shift_Schedules[],3,FALSE),"")</f>
        <v>0.89583333333333404</v>
      </c>
      <c r="R17" s="37">
        <f>IFERROR(VLOOKUP(P16,Shift_Schedules[],4,FALSE),"")</f>
        <v>8</v>
      </c>
      <c r="S17" s="35">
        <f>IFERROR(VLOOKUP(S16,Shift_Schedules[],2,FALSE),"")</f>
        <v>0.54166666666666696</v>
      </c>
      <c r="T17" s="36">
        <f>IFERROR(VLOOKUP(S16,Shift_Schedules[],3,FALSE),"")</f>
        <v>0.89583333333333404</v>
      </c>
      <c r="U17" s="37">
        <f>IFERROR(VLOOKUP(S16,Shift_Schedules[],4,FALSE),"")</f>
        <v>8</v>
      </c>
      <c r="V17" s="35">
        <f>IFERROR(VLOOKUP(V16,Shift_Schedules[],2,FALSE),"")</f>
        <v>0.54166666666666696</v>
      </c>
      <c r="W17" s="36">
        <f>IFERROR(VLOOKUP(V16,Shift_Schedules[],3,FALSE),"")</f>
        <v>0.89583333333333404</v>
      </c>
      <c r="X17" s="37">
        <f>IFERROR(VLOOKUP(V16,Shift_Schedules[],4,FALSE),"")</f>
        <v>8</v>
      </c>
      <c r="Y17" s="35" t="str">
        <f>IFERROR(VLOOKUP(Y16,Shift_Schedules[],2,FALSE),"")</f>
        <v>–</v>
      </c>
      <c r="Z17" s="36" t="str">
        <f>IFERROR(VLOOKUP(Y16,Shift_Schedules[],3,FALSE),"")</f>
        <v>–</v>
      </c>
      <c r="AA17" s="55" t="str">
        <f>IFERROR(VLOOKUP(Y16,Shift_Schedules[],4,FALSE),"")</f>
        <v>–</v>
      </c>
      <c r="AB17" s="71"/>
      <c r="AC17" s="72"/>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row>
    <row r="18" spans="1:274" ht="25" customHeight="1">
      <c r="A18" s="1"/>
      <c r="B18" s="73" t="s">
        <v>3</v>
      </c>
      <c r="C18" s="56" t="s">
        <v>37</v>
      </c>
      <c r="D18" s="56" t="s">
        <v>60</v>
      </c>
      <c r="E18" s="74">
        <v>25.5</v>
      </c>
      <c r="F18" s="39" t="s">
        <v>6</v>
      </c>
      <c r="G18" s="75" t="s">
        <v>88</v>
      </c>
      <c r="H18" s="76"/>
      <c r="I18" s="77"/>
      <c r="J18" s="75" t="s">
        <v>88</v>
      </c>
      <c r="K18" s="76"/>
      <c r="L18" s="77"/>
      <c r="M18" s="75" t="s">
        <v>88</v>
      </c>
      <c r="N18" s="76"/>
      <c r="O18" s="77"/>
      <c r="P18" s="75" t="s">
        <v>88</v>
      </c>
      <c r="Q18" s="76"/>
      <c r="R18" s="77"/>
      <c r="S18" s="75" t="s">
        <v>88</v>
      </c>
      <c r="T18" s="76"/>
      <c r="U18" s="77"/>
      <c r="V18" s="75" t="s">
        <v>85</v>
      </c>
      <c r="W18" s="76"/>
      <c r="X18" s="77"/>
      <c r="Y18" s="75" t="s">
        <v>85</v>
      </c>
      <c r="Z18" s="76"/>
      <c r="AA18" s="78"/>
      <c r="AB18" s="71">
        <f t="shared" ref="AB18" si="9">SUM(I19,L19,O19,R19,U19,X19,AA19)</f>
        <v>40</v>
      </c>
      <c r="AC18" s="72">
        <f t="shared" ref="AC18" si="10">IFERROR(E18*AB18,"")</f>
        <v>1020</v>
      </c>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row>
    <row r="19" spans="1:274" ht="25" customHeight="1">
      <c r="A19" s="1"/>
      <c r="B19" s="73"/>
      <c r="C19" s="56"/>
      <c r="D19" s="56"/>
      <c r="E19" s="74"/>
      <c r="F19" s="40" t="s">
        <v>22</v>
      </c>
      <c r="G19" s="35">
        <f>IFERROR(VLOOKUP(G18,Shift_Schedules[],2,FALSE),"")</f>
        <v>0.20833333333333334</v>
      </c>
      <c r="H19" s="36">
        <f>IFERROR(VLOOKUP(G18,Shift_Schedules[],3,FALSE),"")</f>
        <v>0.5625</v>
      </c>
      <c r="I19" s="37">
        <f>IFERROR(VLOOKUP(G18,Shift_Schedules[],4,FALSE),"")</f>
        <v>8</v>
      </c>
      <c r="J19" s="35">
        <f>IFERROR(VLOOKUP(J18,Shift_Schedules[],2,FALSE),"")</f>
        <v>0.20833333333333334</v>
      </c>
      <c r="K19" s="36">
        <f>IFERROR(VLOOKUP(J18,Shift_Schedules[],3,FALSE),"")</f>
        <v>0.5625</v>
      </c>
      <c r="L19" s="37">
        <f>IFERROR(VLOOKUP(J18,Shift_Schedules[],4,FALSE),"")</f>
        <v>8</v>
      </c>
      <c r="M19" s="35">
        <f>IFERROR(VLOOKUP(M18,Shift_Schedules[],2,FALSE),"")</f>
        <v>0.20833333333333334</v>
      </c>
      <c r="N19" s="36">
        <f>IFERROR(VLOOKUP(M18,Shift_Schedules[],3,FALSE),"")</f>
        <v>0.5625</v>
      </c>
      <c r="O19" s="37">
        <f>IFERROR(VLOOKUP(M18,Shift_Schedules[],4,FALSE),"")</f>
        <v>8</v>
      </c>
      <c r="P19" s="35">
        <f>IFERROR(VLOOKUP(P18,Shift_Schedules[],2,FALSE),"")</f>
        <v>0.20833333333333334</v>
      </c>
      <c r="Q19" s="36">
        <f>IFERROR(VLOOKUP(P18,Shift_Schedules[],3,FALSE),"")</f>
        <v>0.5625</v>
      </c>
      <c r="R19" s="37">
        <f>IFERROR(VLOOKUP(P18,Shift_Schedules[],4,FALSE),"")</f>
        <v>8</v>
      </c>
      <c r="S19" s="35">
        <f>IFERROR(VLOOKUP(S18,Shift_Schedules[],2,FALSE),"")</f>
        <v>0.20833333333333334</v>
      </c>
      <c r="T19" s="36">
        <f>IFERROR(VLOOKUP(S18,Shift_Schedules[],3,FALSE),"")</f>
        <v>0.5625</v>
      </c>
      <c r="U19" s="37">
        <f>IFERROR(VLOOKUP(S18,Shift_Schedules[],4,FALSE),"")</f>
        <v>8</v>
      </c>
      <c r="V19" s="35" t="str">
        <f>IFERROR(VLOOKUP(V18,Shift_Schedules[],2,FALSE),"")</f>
        <v>–</v>
      </c>
      <c r="W19" s="36" t="str">
        <f>IFERROR(VLOOKUP(V18,Shift_Schedules[],3,FALSE),"")</f>
        <v>–</v>
      </c>
      <c r="X19" s="37" t="str">
        <f>IFERROR(VLOOKUP(V18,Shift_Schedules[],4,FALSE),"")</f>
        <v>–</v>
      </c>
      <c r="Y19" s="35" t="str">
        <f>IFERROR(VLOOKUP(Y18,Shift_Schedules[],2,FALSE),"")</f>
        <v>–</v>
      </c>
      <c r="Z19" s="36" t="str">
        <f>IFERROR(VLOOKUP(Y18,Shift_Schedules[],3,FALSE),"")</f>
        <v>–</v>
      </c>
      <c r="AA19" s="55" t="str">
        <f>IFERROR(VLOOKUP(Y18,Shift_Schedules[],4,FALSE),"")</f>
        <v>–</v>
      </c>
      <c r="AB19" s="71"/>
      <c r="AC19" s="72"/>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row>
    <row r="20" spans="1:274" ht="25" customHeight="1">
      <c r="A20" s="1"/>
      <c r="B20" s="73" t="s">
        <v>4</v>
      </c>
      <c r="C20" s="56" t="s">
        <v>38</v>
      </c>
      <c r="D20" s="56" t="s">
        <v>58</v>
      </c>
      <c r="E20" s="74">
        <v>37.25</v>
      </c>
      <c r="F20" s="39" t="s">
        <v>6</v>
      </c>
      <c r="G20" s="75" t="s">
        <v>90</v>
      </c>
      <c r="H20" s="76"/>
      <c r="I20" s="77"/>
      <c r="J20" s="75" t="s">
        <v>90</v>
      </c>
      <c r="K20" s="76"/>
      <c r="L20" s="77"/>
      <c r="M20" s="75" t="s">
        <v>90</v>
      </c>
      <c r="N20" s="76"/>
      <c r="O20" s="77"/>
      <c r="P20" s="75" t="s">
        <v>85</v>
      </c>
      <c r="Q20" s="76"/>
      <c r="R20" s="77"/>
      <c r="S20" s="75" t="s">
        <v>85</v>
      </c>
      <c r="T20" s="76"/>
      <c r="U20" s="77"/>
      <c r="V20" s="75" t="s">
        <v>90</v>
      </c>
      <c r="W20" s="76"/>
      <c r="X20" s="77"/>
      <c r="Y20" s="75" t="s">
        <v>90</v>
      </c>
      <c r="Z20" s="76"/>
      <c r="AA20" s="78"/>
      <c r="AB20" s="71">
        <f t="shared" ref="AB20" si="11">SUM(I21,L21,O21,R21,U21,X21,AA21)</f>
        <v>40</v>
      </c>
      <c r="AC20" s="72">
        <f t="shared" ref="AC20" si="12">IFERROR(E20*AB20,"")</f>
        <v>1490</v>
      </c>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row>
    <row r="21" spans="1:274" ht="25" customHeight="1">
      <c r="A21" s="1"/>
      <c r="B21" s="102"/>
      <c r="C21" s="56"/>
      <c r="D21" s="56"/>
      <c r="E21" s="74"/>
      <c r="F21" s="40" t="s">
        <v>22</v>
      </c>
      <c r="G21" s="35">
        <f>IFERROR(VLOOKUP(G20,Shift_Schedules[],2,FALSE),"")</f>
        <v>0.54166666666666696</v>
      </c>
      <c r="H21" s="36">
        <f>IFERROR(VLOOKUP(G20,Shift_Schedules[],3,FALSE),"")</f>
        <v>0.89583333333333404</v>
      </c>
      <c r="I21" s="37">
        <f>IFERROR(VLOOKUP(G20,Shift_Schedules[],4,FALSE),"")</f>
        <v>8</v>
      </c>
      <c r="J21" s="35">
        <f>IFERROR(VLOOKUP(J20,Shift_Schedules[],2,FALSE),"")</f>
        <v>0.54166666666666696</v>
      </c>
      <c r="K21" s="36">
        <f>IFERROR(VLOOKUP(J20,Shift_Schedules[],3,FALSE),"")</f>
        <v>0.89583333333333404</v>
      </c>
      <c r="L21" s="37">
        <f>IFERROR(VLOOKUP(J20,Shift_Schedules[],4,FALSE),"")</f>
        <v>8</v>
      </c>
      <c r="M21" s="35">
        <f>IFERROR(VLOOKUP(M20,Shift_Schedules[],2,FALSE),"")</f>
        <v>0.54166666666666696</v>
      </c>
      <c r="N21" s="36">
        <f>IFERROR(VLOOKUP(M20,Shift_Schedules[],3,FALSE),"")</f>
        <v>0.89583333333333404</v>
      </c>
      <c r="O21" s="37">
        <f>IFERROR(VLOOKUP(M20,Shift_Schedules[],4,FALSE),"")</f>
        <v>8</v>
      </c>
      <c r="P21" s="35" t="str">
        <f>IFERROR(VLOOKUP(P20,Shift_Schedules[],2,FALSE),"")</f>
        <v>–</v>
      </c>
      <c r="Q21" s="36" t="str">
        <f>IFERROR(VLOOKUP(P20,Shift_Schedules[],3,FALSE),"")</f>
        <v>–</v>
      </c>
      <c r="R21" s="37" t="str">
        <f>IFERROR(VLOOKUP(P20,Shift_Schedules[],4,FALSE),"")</f>
        <v>–</v>
      </c>
      <c r="S21" s="35" t="str">
        <f>IFERROR(VLOOKUP(S20,Shift_Schedules[],2,FALSE),"")</f>
        <v>–</v>
      </c>
      <c r="T21" s="36" t="str">
        <f>IFERROR(VLOOKUP(S20,Shift_Schedules[],3,FALSE),"")</f>
        <v>–</v>
      </c>
      <c r="U21" s="37" t="str">
        <f>IFERROR(VLOOKUP(S20,Shift_Schedules[],4,FALSE),"")</f>
        <v>–</v>
      </c>
      <c r="V21" s="35">
        <f>IFERROR(VLOOKUP(V20,Shift_Schedules[],2,FALSE),"")</f>
        <v>0.54166666666666696</v>
      </c>
      <c r="W21" s="36">
        <f>IFERROR(VLOOKUP(V20,Shift_Schedules[],3,FALSE),"")</f>
        <v>0.89583333333333404</v>
      </c>
      <c r="X21" s="37">
        <f>IFERROR(VLOOKUP(V20,Shift_Schedules[],4,FALSE),"")</f>
        <v>8</v>
      </c>
      <c r="Y21" s="35">
        <f>IFERROR(VLOOKUP(Y20,Shift_Schedules[],2,FALSE),"")</f>
        <v>0.54166666666666696</v>
      </c>
      <c r="Z21" s="36">
        <f>IFERROR(VLOOKUP(Y20,Shift_Schedules[],3,FALSE),"")</f>
        <v>0.89583333333333404</v>
      </c>
      <c r="AA21" s="55">
        <f>IFERROR(VLOOKUP(Y20,Shift_Schedules[],4,FALSE),"")</f>
        <v>8</v>
      </c>
      <c r="AB21" s="71"/>
      <c r="AC21" s="72"/>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row>
    <row r="22" spans="1:274" ht="25" customHeight="1">
      <c r="A22" s="24"/>
      <c r="B22" s="73" t="s">
        <v>70</v>
      </c>
      <c r="C22" s="56" t="s">
        <v>39</v>
      </c>
      <c r="D22" s="56" t="s">
        <v>59</v>
      </c>
      <c r="E22" s="74">
        <v>45.26</v>
      </c>
      <c r="F22" s="39" t="s">
        <v>6</v>
      </c>
      <c r="G22" s="75" t="s">
        <v>91</v>
      </c>
      <c r="H22" s="76"/>
      <c r="I22" s="77"/>
      <c r="J22" s="75" t="s">
        <v>91</v>
      </c>
      <c r="K22" s="76"/>
      <c r="L22" s="77"/>
      <c r="M22" s="75" t="s">
        <v>91</v>
      </c>
      <c r="N22" s="76"/>
      <c r="O22" s="77"/>
      <c r="P22" s="75" t="s">
        <v>91</v>
      </c>
      <c r="Q22" s="76"/>
      <c r="R22" s="77"/>
      <c r="S22" s="75" t="s">
        <v>91</v>
      </c>
      <c r="T22" s="76"/>
      <c r="U22" s="77"/>
      <c r="V22" s="75" t="s">
        <v>85</v>
      </c>
      <c r="W22" s="76"/>
      <c r="X22" s="77"/>
      <c r="Y22" s="75" t="s">
        <v>85</v>
      </c>
      <c r="Z22" s="76"/>
      <c r="AA22" s="78"/>
      <c r="AB22" s="71">
        <f t="shared" ref="AB22" si="13">SUM(I23,L23,O23,R23,U23,X23,AA23)</f>
        <v>40</v>
      </c>
      <c r="AC22" s="72">
        <f t="shared" ref="AC22" si="14">IFERROR(E22*AB22,"")</f>
        <v>1810.3999999999999</v>
      </c>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row>
    <row r="23" spans="1:274" ht="25" customHeight="1">
      <c r="A23" s="24"/>
      <c r="B23" s="73"/>
      <c r="C23" s="56"/>
      <c r="D23" s="56"/>
      <c r="E23" s="74"/>
      <c r="F23" s="40" t="s">
        <v>22</v>
      </c>
      <c r="G23" s="35">
        <f>IFERROR(VLOOKUP(G22,Shift_Schedules[],2,FALSE),"")</f>
        <v>0.70833333333333304</v>
      </c>
      <c r="H23" s="36">
        <f>IFERROR(VLOOKUP(G22,Shift_Schedules[],3,FALSE),"")</f>
        <v>1.0625</v>
      </c>
      <c r="I23" s="37">
        <f>IFERROR(VLOOKUP(G22,Shift_Schedules[],4,FALSE),"")</f>
        <v>8</v>
      </c>
      <c r="J23" s="35">
        <f>IFERROR(VLOOKUP(J22,Shift_Schedules[],2,FALSE),"")</f>
        <v>0.70833333333333304</v>
      </c>
      <c r="K23" s="36">
        <f>IFERROR(VLOOKUP(J22,Shift_Schedules[],3,FALSE),"")</f>
        <v>1.0625</v>
      </c>
      <c r="L23" s="37">
        <f>IFERROR(VLOOKUP(J22,Shift_Schedules[],4,FALSE),"")</f>
        <v>8</v>
      </c>
      <c r="M23" s="35">
        <f>IFERROR(VLOOKUP(M22,Shift_Schedules[],2,FALSE),"")</f>
        <v>0.70833333333333304</v>
      </c>
      <c r="N23" s="36">
        <f>IFERROR(VLOOKUP(M22,Shift_Schedules[],3,FALSE),"")</f>
        <v>1.0625</v>
      </c>
      <c r="O23" s="37">
        <f>IFERROR(VLOOKUP(M22,Shift_Schedules[],4,FALSE),"")</f>
        <v>8</v>
      </c>
      <c r="P23" s="35">
        <f>IFERROR(VLOOKUP(P22,Shift_Schedules[],2,FALSE),"")</f>
        <v>0.70833333333333304</v>
      </c>
      <c r="Q23" s="36">
        <f>IFERROR(VLOOKUP(P22,Shift_Schedules[],3,FALSE),"")</f>
        <v>1.0625</v>
      </c>
      <c r="R23" s="37">
        <f>IFERROR(VLOOKUP(P22,Shift_Schedules[],4,FALSE),"")</f>
        <v>8</v>
      </c>
      <c r="S23" s="35">
        <f>IFERROR(VLOOKUP(S22,Shift_Schedules[],2,FALSE),"")</f>
        <v>0.70833333333333304</v>
      </c>
      <c r="T23" s="36">
        <f>IFERROR(VLOOKUP(S22,Shift_Schedules[],3,FALSE),"")</f>
        <v>1.0625</v>
      </c>
      <c r="U23" s="37">
        <f>IFERROR(VLOOKUP(S22,Shift_Schedules[],4,FALSE),"")</f>
        <v>8</v>
      </c>
      <c r="V23" s="35" t="str">
        <f>IFERROR(VLOOKUP(V22,Shift_Schedules[],2,FALSE),"")</f>
        <v>–</v>
      </c>
      <c r="W23" s="36" t="str">
        <f>IFERROR(VLOOKUP(V22,Shift_Schedules[],3,FALSE),"")</f>
        <v>–</v>
      </c>
      <c r="X23" s="37" t="str">
        <f>IFERROR(VLOOKUP(V22,Shift_Schedules[],4,FALSE),"")</f>
        <v>–</v>
      </c>
      <c r="Y23" s="35" t="str">
        <f>IFERROR(VLOOKUP(Y22,Shift_Schedules[],2,FALSE),"")</f>
        <v>–</v>
      </c>
      <c r="Z23" s="36" t="str">
        <f>IFERROR(VLOOKUP(Y22,Shift_Schedules[],3,FALSE),"")</f>
        <v>–</v>
      </c>
      <c r="AA23" s="55" t="str">
        <f>IFERROR(VLOOKUP(Y22,Shift_Schedules[],4,FALSE),"")</f>
        <v>–</v>
      </c>
      <c r="AB23" s="71"/>
      <c r="AC23" s="72"/>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row>
    <row r="24" spans="1:274" ht="25" customHeight="1">
      <c r="A24" s="24"/>
      <c r="B24" s="73" t="s">
        <v>71</v>
      </c>
      <c r="C24" s="56" t="s">
        <v>40</v>
      </c>
      <c r="D24" s="56" t="s">
        <v>55</v>
      </c>
      <c r="E24" s="74">
        <v>52.98</v>
      </c>
      <c r="F24" s="39" t="s">
        <v>6</v>
      </c>
      <c r="G24" s="75" t="s">
        <v>92</v>
      </c>
      <c r="H24" s="76"/>
      <c r="I24" s="77"/>
      <c r="J24" s="75" t="s">
        <v>92</v>
      </c>
      <c r="K24" s="76"/>
      <c r="L24" s="77"/>
      <c r="M24" s="75" t="s">
        <v>92</v>
      </c>
      <c r="N24" s="76"/>
      <c r="O24" s="77"/>
      <c r="P24" s="75" t="s">
        <v>92</v>
      </c>
      <c r="Q24" s="76"/>
      <c r="R24" s="77"/>
      <c r="S24" s="75" t="s">
        <v>92</v>
      </c>
      <c r="T24" s="76"/>
      <c r="U24" s="77"/>
      <c r="V24" s="75" t="s">
        <v>85</v>
      </c>
      <c r="W24" s="76"/>
      <c r="X24" s="77"/>
      <c r="Y24" s="75" t="s">
        <v>85</v>
      </c>
      <c r="Z24" s="76"/>
      <c r="AA24" s="78"/>
      <c r="AB24" s="71">
        <f t="shared" ref="AB24" si="15">SUM(I25,L25,O25,R25,U25,X25,AA25)</f>
        <v>40</v>
      </c>
      <c r="AC24" s="72">
        <f t="shared" ref="AC24" si="16">IFERROR(E24*AB24,"")</f>
        <v>2119.1999999999998</v>
      </c>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row>
    <row r="25" spans="1:274" ht="25" customHeight="1">
      <c r="A25" s="24"/>
      <c r="B25" s="73"/>
      <c r="C25" s="56"/>
      <c r="D25" s="56"/>
      <c r="E25" s="74"/>
      <c r="F25" s="40" t="s">
        <v>22</v>
      </c>
      <c r="G25" s="35">
        <f>IFERROR(VLOOKUP(G24,Shift_Schedules[],2,FALSE),"")</f>
        <v>0.875</v>
      </c>
      <c r="H25" s="36">
        <f>IFERROR(VLOOKUP(G24,Shift_Schedules[],3,FALSE),"")</f>
        <v>1.2291666666666701</v>
      </c>
      <c r="I25" s="37">
        <f>IFERROR(VLOOKUP(G24,Shift_Schedules[],4,FALSE),"")</f>
        <v>8</v>
      </c>
      <c r="J25" s="35">
        <f>IFERROR(VLOOKUP(J24,Shift_Schedules[],2,FALSE),"")</f>
        <v>0.875</v>
      </c>
      <c r="K25" s="36">
        <f>IFERROR(VLOOKUP(J24,Shift_Schedules[],3,FALSE),"")</f>
        <v>1.2291666666666701</v>
      </c>
      <c r="L25" s="37">
        <f>IFERROR(VLOOKUP(J24,Shift_Schedules[],4,FALSE),"")</f>
        <v>8</v>
      </c>
      <c r="M25" s="35">
        <f>IFERROR(VLOOKUP(M24,Shift_Schedules[],2,FALSE),"")</f>
        <v>0.875</v>
      </c>
      <c r="N25" s="36">
        <f>IFERROR(VLOOKUP(M24,Shift_Schedules[],3,FALSE),"")</f>
        <v>1.2291666666666701</v>
      </c>
      <c r="O25" s="37">
        <f>IFERROR(VLOOKUP(M24,Shift_Schedules[],4,FALSE),"")</f>
        <v>8</v>
      </c>
      <c r="P25" s="35">
        <f>IFERROR(VLOOKUP(P24,Shift_Schedules[],2,FALSE),"")</f>
        <v>0.875</v>
      </c>
      <c r="Q25" s="36">
        <f>IFERROR(VLOOKUP(P24,Shift_Schedules[],3,FALSE),"")</f>
        <v>1.2291666666666701</v>
      </c>
      <c r="R25" s="37">
        <f>IFERROR(VLOOKUP(P24,Shift_Schedules[],4,FALSE),"")</f>
        <v>8</v>
      </c>
      <c r="S25" s="35">
        <f>IFERROR(VLOOKUP(S24,Shift_Schedules[],2,FALSE),"")</f>
        <v>0.875</v>
      </c>
      <c r="T25" s="36">
        <f>IFERROR(VLOOKUP(S24,Shift_Schedules[],3,FALSE),"")</f>
        <v>1.2291666666666701</v>
      </c>
      <c r="U25" s="37">
        <f>IFERROR(VLOOKUP(S24,Shift_Schedules[],4,FALSE),"")</f>
        <v>8</v>
      </c>
      <c r="V25" s="35" t="str">
        <f>IFERROR(VLOOKUP(V24,Shift_Schedules[],2,FALSE),"")</f>
        <v>–</v>
      </c>
      <c r="W25" s="36" t="str">
        <f>IFERROR(VLOOKUP(V24,Shift_Schedules[],3,FALSE),"")</f>
        <v>–</v>
      </c>
      <c r="X25" s="37" t="str">
        <f>IFERROR(VLOOKUP(V24,Shift_Schedules[],4,FALSE),"")</f>
        <v>–</v>
      </c>
      <c r="Y25" s="35" t="str">
        <f>IFERROR(VLOOKUP(Y24,Shift_Schedules[],2,FALSE),"")</f>
        <v>–</v>
      </c>
      <c r="Z25" s="36" t="str">
        <f>IFERROR(VLOOKUP(Y24,Shift_Schedules[],3,FALSE),"")</f>
        <v>–</v>
      </c>
      <c r="AA25" s="55" t="str">
        <f>IFERROR(VLOOKUP(Y24,Shift_Schedules[],4,FALSE),"")</f>
        <v>–</v>
      </c>
      <c r="AB25" s="71"/>
      <c r="AC25" s="72"/>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row>
    <row r="26" spans="1:274" ht="25" customHeight="1">
      <c r="A26" s="24"/>
      <c r="B26" s="73" t="s">
        <v>72</v>
      </c>
      <c r="C26" s="56" t="s">
        <v>41</v>
      </c>
      <c r="D26" s="56" t="s">
        <v>55</v>
      </c>
      <c r="E26" s="74">
        <v>54.74</v>
      </c>
      <c r="F26" s="39" t="s">
        <v>6</v>
      </c>
      <c r="G26" s="75" t="s">
        <v>85</v>
      </c>
      <c r="H26" s="76"/>
      <c r="I26" s="77"/>
      <c r="J26" s="75" t="s">
        <v>93</v>
      </c>
      <c r="K26" s="76"/>
      <c r="L26" s="77"/>
      <c r="M26" s="75" t="s">
        <v>93</v>
      </c>
      <c r="N26" s="76"/>
      <c r="O26" s="77"/>
      <c r="P26" s="75" t="s">
        <v>93</v>
      </c>
      <c r="Q26" s="76"/>
      <c r="R26" s="77"/>
      <c r="S26" s="75" t="s">
        <v>93</v>
      </c>
      <c r="T26" s="76"/>
      <c r="U26" s="77"/>
      <c r="V26" s="75" t="s">
        <v>93</v>
      </c>
      <c r="W26" s="76"/>
      <c r="X26" s="77"/>
      <c r="Y26" s="75" t="s">
        <v>85</v>
      </c>
      <c r="Z26" s="76"/>
      <c r="AA26" s="78"/>
      <c r="AB26" s="71">
        <f t="shared" ref="AB26" si="17">SUM(I27,L27,O27,R27,U27,X27,AA27)</f>
        <v>40</v>
      </c>
      <c r="AC26" s="72">
        <f t="shared" ref="AC26" si="18">IFERROR(E26*AB26,"")</f>
        <v>2189.6</v>
      </c>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row>
    <row r="27" spans="1:274" ht="25" customHeight="1">
      <c r="A27" s="24"/>
      <c r="B27" s="73"/>
      <c r="C27" s="56"/>
      <c r="D27" s="56"/>
      <c r="E27" s="74"/>
      <c r="F27" s="40" t="s">
        <v>22</v>
      </c>
      <c r="G27" s="35" t="str">
        <f>IFERROR(VLOOKUP(G26,Shift_Schedules[],2,FALSE),"")</f>
        <v>–</v>
      </c>
      <c r="H27" s="36" t="str">
        <f>IFERROR(VLOOKUP(G26,Shift_Schedules[],3,FALSE),"")</f>
        <v>–</v>
      </c>
      <c r="I27" s="37" t="str">
        <f>IFERROR(VLOOKUP(G26,Shift_Schedules[],4,FALSE),"")</f>
        <v>–</v>
      </c>
      <c r="J27" s="35">
        <f>IFERROR(VLOOKUP(J26,Shift_Schedules[],2,FALSE),"")</f>
        <v>1.0416666666666701</v>
      </c>
      <c r="K27" s="36">
        <f>IFERROR(VLOOKUP(J26,Shift_Schedules[],3,FALSE),"")</f>
        <v>1.3958333333333299</v>
      </c>
      <c r="L27" s="37">
        <f>IFERROR(VLOOKUP(J26,Shift_Schedules[],4,FALSE),"")</f>
        <v>8</v>
      </c>
      <c r="M27" s="35">
        <f>IFERROR(VLOOKUP(M26,Shift_Schedules[],2,FALSE),"")</f>
        <v>1.0416666666666701</v>
      </c>
      <c r="N27" s="36">
        <f>IFERROR(VLOOKUP(M26,Shift_Schedules[],3,FALSE),"")</f>
        <v>1.3958333333333299</v>
      </c>
      <c r="O27" s="37">
        <f>IFERROR(VLOOKUP(M26,Shift_Schedules[],4,FALSE),"")</f>
        <v>8</v>
      </c>
      <c r="P27" s="35">
        <f>IFERROR(VLOOKUP(P26,Shift_Schedules[],2,FALSE),"")</f>
        <v>1.0416666666666701</v>
      </c>
      <c r="Q27" s="36">
        <f>IFERROR(VLOOKUP(P26,Shift_Schedules[],3,FALSE),"")</f>
        <v>1.3958333333333299</v>
      </c>
      <c r="R27" s="37">
        <f>IFERROR(VLOOKUP(P26,Shift_Schedules[],4,FALSE),"")</f>
        <v>8</v>
      </c>
      <c r="S27" s="35">
        <f>IFERROR(VLOOKUP(S26,Shift_Schedules[],2,FALSE),"")</f>
        <v>1.0416666666666701</v>
      </c>
      <c r="T27" s="36">
        <f>IFERROR(VLOOKUP(S26,Shift_Schedules[],3,FALSE),"")</f>
        <v>1.3958333333333299</v>
      </c>
      <c r="U27" s="37">
        <f>IFERROR(VLOOKUP(S26,Shift_Schedules[],4,FALSE),"")</f>
        <v>8</v>
      </c>
      <c r="V27" s="35">
        <f>IFERROR(VLOOKUP(V26,Shift_Schedules[],2,FALSE),"")</f>
        <v>1.0416666666666701</v>
      </c>
      <c r="W27" s="36">
        <f>IFERROR(VLOOKUP(V26,Shift_Schedules[],3,FALSE),"")</f>
        <v>1.3958333333333299</v>
      </c>
      <c r="X27" s="37">
        <f>IFERROR(VLOOKUP(V26,Shift_Schedules[],4,FALSE),"")</f>
        <v>8</v>
      </c>
      <c r="Y27" s="35" t="str">
        <f>IFERROR(VLOOKUP(Y26,Shift_Schedules[],2,FALSE),"")</f>
        <v>–</v>
      </c>
      <c r="Z27" s="36" t="str">
        <f>IFERROR(VLOOKUP(Y26,Shift_Schedules[],3,FALSE),"")</f>
        <v>–</v>
      </c>
      <c r="AA27" s="55" t="str">
        <f>IFERROR(VLOOKUP(Y26,Shift_Schedules[],4,FALSE),"")</f>
        <v>–</v>
      </c>
      <c r="AB27" s="71"/>
      <c r="AC27" s="72"/>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row>
    <row r="28" spans="1:274" ht="25" customHeight="1">
      <c r="A28" s="24"/>
      <c r="B28" s="73" t="s">
        <v>73</v>
      </c>
      <c r="C28" s="56" t="s">
        <v>42</v>
      </c>
      <c r="D28" s="56" t="s">
        <v>56</v>
      </c>
      <c r="E28" s="74">
        <v>47.52</v>
      </c>
      <c r="F28" s="39" t="s">
        <v>6</v>
      </c>
      <c r="G28" s="75" t="s">
        <v>96</v>
      </c>
      <c r="H28" s="76"/>
      <c r="I28" s="77"/>
      <c r="J28" s="75" t="s">
        <v>96</v>
      </c>
      <c r="K28" s="76"/>
      <c r="L28" s="77"/>
      <c r="M28" s="75" t="s">
        <v>85</v>
      </c>
      <c r="N28" s="76"/>
      <c r="O28" s="77"/>
      <c r="P28" s="75" t="s">
        <v>85</v>
      </c>
      <c r="Q28" s="76"/>
      <c r="R28" s="77"/>
      <c r="S28" s="75" t="s">
        <v>96</v>
      </c>
      <c r="T28" s="76"/>
      <c r="U28" s="77"/>
      <c r="V28" s="75" t="s">
        <v>96</v>
      </c>
      <c r="W28" s="76"/>
      <c r="X28" s="77"/>
      <c r="Y28" s="75" t="s">
        <v>97</v>
      </c>
      <c r="Z28" s="76"/>
      <c r="AA28" s="78"/>
      <c r="AB28" s="71">
        <f t="shared" ref="AB28" si="19">SUM(I29,L29,O29,R29,U29,X29,AA29)</f>
        <v>20</v>
      </c>
      <c r="AC28" s="72">
        <f t="shared" ref="AC28" si="20">IFERROR(E28*AB28,"")</f>
        <v>950.40000000000009</v>
      </c>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row>
    <row r="29" spans="1:274" ht="25" customHeight="1">
      <c r="A29" s="24"/>
      <c r="B29" s="73"/>
      <c r="C29" s="56"/>
      <c r="D29" s="56"/>
      <c r="E29" s="74"/>
      <c r="F29" s="40" t="s">
        <v>22</v>
      </c>
      <c r="G29" s="35">
        <f>IFERROR(VLOOKUP(G28,Shift_Schedules[],2,FALSE),"")</f>
        <v>0.375</v>
      </c>
      <c r="H29" s="36">
        <f>IFERROR(VLOOKUP(G28,Shift_Schedules[],3,FALSE),"")</f>
        <v>0.54166666666666663</v>
      </c>
      <c r="I29" s="37">
        <f>IFERROR(VLOOKUP(G28,Shift_Schedules[],4,FALSE),"")</f>
        <v>4</v>
      </c>
      <c r="J29" s="35">
        <f>IFERROR(VLOOKUP(J28,Shift_Schedules[],2,FALSE),"")</f>
        <v>0.375</v>
      </c>
      <c r="K29" s="36">
        <f>IFERROR(VLOOKUP(J28,Shift_Schedules[],3,FALSE),"")</f>
        <v>0.54166666666666663</v>
      </c>
      <c r="L29" s="37">
        <f>IFERROR(VLOOKUP(J28,Shift_Schedules[],4,FALSE),"")</f>
        <v>4</v>
      </c>
      <c r="M29" s="35" t="str">
        <f>IFERROR(VLOOKUP(M28,Shift_Schedules[],2,FALSE),"")</f>
        <v>–</v>
      </c>
      <c r="N29" s="36" t="str">
        <f>IFERROR(VLOOKUP(M28,Shift_Schedules[],3,FALSE),"")</f>
        <v>–</v>
      </c>
      <c r="O29" s="37" t="str">
        <f>IFERROR(VLOOKUP(M28,Shift_Schedules[],4,FALSE),"")</f>
        <v>–</v>
      </c>
      <c r="P29" s="35" t="str">
        <f>IFERROR(VLOOKUP(P28,Shift_Schedules[],2,FALSE),"")</f>
        <v>–</v>
      </c>
      <c r="Q29" s="36" t="str">
        <f>IFERROR(VLOOKUP(P28,Shift_Schedules[],3,FALSE),"")</f>
        <v>–</v>
      </c>
      <c r="R29" s="37" t="str">
        <f>IFERROR(VLOOKUP(P28,Shift_Schedules[],4,FALSE),"")</f>
        <v>–</v>
      </c>
      <c r="S29" s="35">
        <f>IFERROR(VLOOKUP(S28,Shift_Schedules[],2,FALSE),"")</f>
        <v>0.375</v>
      </c>
      <c r="T29" s="36">
        <f>IFERROR(VLOOKUP(S28,Shift_Schedules[],3,FALSE),"")</f>
        <v>0.54166666666666663</v>
      </c>
      <c r="U29" s="37">
        <f>IFERROR(VLOOKUP(S28,Shift_Schedules[],4,FALSE),"")</f>
        <v>4</v>
      </c>
      <c r="V29" s="35">
        <f>IFERROR(VLOOKUP(V28,Shift_Schedules[],2,FALSE),"")</f>
        <v>0.375</v>
      </c>
      <c r="W29" s="36">
        <f>IFERROR(VLOOKUP(V28,Shift_Schedules[],3,FALSE),"")</f>
        <v>0.54166666666666663</v>
      </c>
      <c r="X29" s="37">
        <f>IFERROR(VLOOKUP(V28,Shift_Schedules[],4,FALSE),"")</f>
        <v>4</v>
      </c>
      <c r="Y29" s="35">
        <f>IFERROR(VLOOKUP(Y28,Shift_Schedules[],2,FALSE),"")</f>
        <v>0.45833333333333331</v>
      </c>
      <c r="Z29" s="36">
        <f>IFERROR(VLOOKUP(Y28,Shift_Schedules[],3,FALSE),"")</f>
        <v>0.625</v>
      </c>
      <c r="AA29" s="55">
        <f>IFERROR(VLOOKUP(Y28,Shift_Schedules[],4,FALSE),"")</f>
        <v>4</v>
      </c>
      <c r="AB29" s="71"/>
      <c r="AC29" s="72"/>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row>
    <row r="30" spans="1:274" ht="25" customHeight="1">
      <c r="A30" s="24"/>
      <c r="B30" s="73" t="s">
        <v>74</v>
      </c>
      <c r="C30" s="56" t="s">
        <v>43</v>
      </c>
      <c r="D30" s="56" t="s">
        <v>57</v>
      </c>
      <c r="E30" s="74">
        <v>27.26</v>
      </c>
      <c r="F30" s="39" t="s">
        <v>6</v>
      </c>
      <c r="G30" s="75" t="s">
        <v>93</v>
      </c>
      <c r="H30" s="76"/>
      <c r="I30" s="77"/>
      <c r="J30" s="75" t="s">
        <v>93</v>
      </c>
      <c r="K30" s="76"/>
      <c r="L30" s="77"/>
      <c r="M30" s="75" t="s">
        <v>93</v>
      </c>
      <c r="N30" s="76"/>
      <c r="O30" s="77"/>
      <c r="P30" s="75" t="s">
        <v>93</v>
      </c>
      <c r="Q30" s="76"/>
      <c r="R30" s="77"/>
      <c r="S30" s="75" t="s">
        <v>93</v>
      </c>
      <c r="T30" s="76"/>
      <c r="U30" s="77"/>
      <c r="V30" s="75" t="s">
        <v>85</v>
      </c>
      <c r="W30" s="76"/>
      <c r="X30" s="77"/>
      <c r="Y30" s="75" t="s">
        <v>85</v>
      </c>
      <c r="Z30" s="76"/>
      <c r="AA30" s="78"/>
      <c r="AB30" s="71">
        <f t="shared" ref="AB30" si="21">SUM(I31,L31,O31,R31,U31,X31,AA31)</f>
        <v>40</v>
      </c>
      <c r="AC30" s="72">
        <f t="shared" ref="AC30" si="22">IFERROR(E30*AB30,"")</f>
        <v>1090.4000000000001</v>
      </c>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row>
    <row r="31" spans="1:274" ht="25" customHeight="1">
      <c r="A31" s="24"/>
      <c r="B31" s="73"/>
      <c r="C31" s="56"/>
      <c r="D31" s="56"/>
      <c r="E31" s="74"/>
      <c r="F31" s="40" t="s">
        <v>22</v>
      </c>
      <c r="G31" s="35">
        <f>IFERROR(VLOOKUP(G30,Shift_Schedules[],2,FALSE),"")</f>
        <v>1.0416666666666701</v>
      </c>
      <c r="H31" s="36">
        <f>IFERROR(VLOOKUP(G30,Shift_Schedules[],3,FALSE),"")</f>
        <v>1.3958333333333299</v>
      </c>
      <c r="I31" s="37">
        <f>IFERROR(VLOOKUP(G30,Shift_Schedules[],4,FALSE),"")</f>
        <v>8</v>
      </c>
      <c r="J31" s="35">
        <f>IFERROR(VLOOKUP(J30,Shift_Schedules[],2,FALSE),"")</f>
        <v>1.0416666666666701</v>
      </c>
      <c r="K31" s="36">
        <f>IFERROR(VLOOKUP(J30,Shift_Schedules[],3,FALSE),"")</f>
        <v>1.3958333333333299</v>
      </c>
      <c r="L31" s="37">
        <f>IFERROR(VLOOKUP(J30,Shift_Schedules[],4,FALSE),"")</f>
        <v>8</v>
      </c>
      <c r="M31" s="35">
        <f>IFERROR(VLOOKUP(M30,Shift_Schedules[],2,FALSE),"")</f>
        <v>1.0416666666666701</v>
      </c>
      <c r="N31" s="36">
        <f>IFERROR(VLOOKUP(M30,Shift_Schedules[],3,FALSE),"")</f>
        <v>1.3958333333333299</v>
      </c>
      <c r="O31" s="37">
        <f>IFERROR(VLOOKUP(M30,Shift_Schedules[],4,FALSE),"")</f>
        <v>8</v>
      </c>
      <c r="P31" s="35">
        <f>IFERROR(VLOOKUP(P30,Shift_Schedules[],2,FALSE),"")</f>
        <v>1.0416666666666701</v>
      </c>
      <c r="Q31" s="36">
        <f>IFERROR(VLOOKUP(P30,Shift_Schedules[],3,FALSE),"")</f>
        <v>1.3958333333333299</v>
      </c>
      <c r="R31" s="37">
        <f>IFERROR(VLOOKUP(P30,Shift_Schedules[],4,FALSE),"")</f>
        <v>8</v>
      </c>
      <c r="S31" s="35">
        <f>IFERROR(VLOOKUP(S30,Shift_Schedules[],2,FALSE),"")</f>
        <v>1.0416666666666701</v>
      </c>
      <c r="T31" s="36">
        <f>IFERROR(VLOOKUP(S30,Shift_Schedules[],3,FALSE),"")</f>
        <v>1.3958333333333299</v>
      </c>
      <c r="U31" s="37">
        <f>IFERROR(VLOOKUP(S30,Shift_Schedules[],4,FALSE),"")</f>
        <v>8</v>
      </c>
      <c r="V31" s="35" t="str">
        <f>IFERROR(VLOOKUP(V30,Shift_Schedules[],2,FALSE),"")</f>
        <v>–</v>
      </c>
      <c r="W31" s="36" t="str">
        <f>IFERROR(VLOOKUP(V30,Shift_Schedules[],3,FALSE),"")</f>
        <v>–</v>
      </c>
      <c r="X31" s="37" t="str">
        <f>IFERROR(VLOOKUP(V30,Shift_Schedules[],4,FALSE),"")</f>
        <v>–</v>
      </c>
      <c r="Y31" s="35" t="str">
        <f>IFERROR(VLOOKUP(Y30,Shift_Schedules[],2,FALSE),"")</f>
        <v>–</v>
      </c>
      <c r="Z31" s="36" t="str">
        <f>IFERROR(VLOOKUP(Y30,Shift_Schedules[],3,FALSE),"")</f>
        <v>–</v>
      </c>
      <c r="AA31" s="55" t="str">
        <f>IFERROR(VLOOKUP(Y30,Shift_Schedules[],4,FALSE),"")</f>
        <v>–</v>
      </c>
      <c r="AB31" s="71"/>
      <c r="AC31" s="72"/>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row>
    <row r="32" spans="1:274" ht="25" customHeight="1">
      <c r="A32" s="24"/>
      <c r="B32" s="73" t="s">
        <v>75</v>
      </c>
      <c r="C32" s="56" t="s">
        <v>44</v>
      </c>
      <c r="D32" s="56" t="s">
        <v>58</v>
      </c>
      <c r="E32" s="74">
        <v>32.06</v>
      </c>
      <c r="F32" s="39" t="s">
        <v>6</v>
      </c>
      <c r="G32" s="75" t="s">
        <v>85</v>
      </c>
      <c r="H32" s="76"/>
      <c r="I32" s="77"/>
      <c r="J32" s="75" t="s">
        <v>91</v>
      </c>
      <c r="K32" s="76"/>
      <c r="L32" s="77"/>
      <c r="M32" s="75" t="s">
        <v>91</v>
      </c>
      <c r="N32" s="76"/>
      <c r="O32" s="77"/>
      <c r="P32" s="75" t="s">
        <v>91</v>
      </c>
      <c r="Q32" s="76"/>
      <c r="R32" s="77"/>
      <c r="S32" s="75" t="s">
        <v>91</v>
      </c>
      <c r="T32" s="76"/>
      <c r="U32" s="77"/>
      <c r="V32" s="75" t="s">
        <v>91</v>
      </c>
      <c r="W32" s="76"/>
      <c r="X32" s="77"/>
      <c r="Y32" s="75" t="s">
        <v>85</v>
      </c>
      <c r="Z32" s="76"/>
      <c r="AA32" s="78"/>
      <c r="AB32" s="71">
        <f>SUM(I33,L33,O33,R33,U33,X33,AA33)</f>
        <v>40</v>
      </c>
      <c r="AC32" s="72">
        <f>IFERROR(E32*AB32,"")</f>
        <v>1282.4000000000001</v>
      </c>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row>
    <row r="33" spans="1:274" ht="25" customHeight="1">
      <c r="A33" s="24"/>
      <c r="B33" s="73"/>
      <c r="C33" s="56"/>
      <c r="D33" s="56"/>
      <c r="E33" s="74"/>
      <c r="F33" s="40" t="s">
        <v>22</v>
      </c>
      <c r="G33" s="35" t="str">
        <f>IFERROR(VLOOKUP(G32,Shift_Schedules[],2,FALSE),"")</f>
        <v>–</v>
      </c>
      <c r="H33" s="36" t="str">
        <f>IFERROR(VLOOKUP(G32,Shift_Schedules[],3,FALSE),"")</f>
        <v>–</v>
      </c>
      <c r="I33" s="37" t="str">
        <f>IFERROR(VLOOKUP(G32,Shift_Schedules[],4,FALSE),"")</f>
        <v>–</v>
      </c>
      <c r="J33" s="35">
        <f>IFERROR(VLOOKUP(J32,Shift_Schedules[],2,FALSE),"")</f>
        <v>0.70833333333333304</v>
      </c>
      <c r="K33" s="36">
        <f>IFERROR(VLOOKUP(J32,Shift_Schedules[],3,FALSE),"")</f>
        <v>1.0625</v>
      </c>
      <c r="L33" s="37">
        <f>IFERROR(VLOOKUP(J32,Shift_Schedules[],4,FALSE),"")</f>
        <v>8</v>
      </c>
      <c r="M33" s="35">
        <f>IFERROR(VLOOKUP(M32,Shift_Schedules[],2,FALSE),"")</f>
        <v>0.70833333333333304</v>
      </c>
      <c r="N33" s="36">
        <f>IFERROR(VLOOKUP(M32,Shift_Schedules[],3,FALSE),"")</f>
        <v>1.0625</v>
      </c>
      <c r="O33" s="37">
        <f>IFERROR(VLOOKUP(M32,Shift_Schedules[],4,FALSE),"")</f>
        <v>8</v>
      </c>
      <c r="P33" s="35">
        <f>IFERROR(VLOOKUP(P32,Shift_Schedules[],2,FALSE),"")</f>
        <v>0.70833333333333304</v>
      </c>
      <c r="Q33" s="36">
        <f>IFERROR(VLOOKUP(P32,Shift_Schedules[],3,FALSE),"")</f>
        <v>1.0625</v>
      </c>
      <c r="R33" s="37">
        <f>IFERROR(VLOOKUP(P32,Shift_Schedules[],4,FALSE),"")</f>
        <v>8</v>
      </c>
      <c r="S33" s="35">
        <f>IFERROR(VLOOKUP(S32,Shift_Schedules[],2,FALSE),"")</f>
        <v>0.70833333333333304</v>
      </c>
      <c r="T33" s="36">
        <f>IFERROR(VLOOKUP(S32,Shift_Schedules[],3,FALSE),"")</f>
        <v>1.0625</v>
      </c>
      <c r="U33" s="37">
        <f>IFERROR(VLOOKUP(S32,Shift_Schedules[],4,FALSE),"")</f>
        <v>8</v>
      </c>
      <c r="V33" s="35">
        <f>IFERROR(VLOOKUP(V32,Shift_Schedules[],2,FALSE),"")</f>
        <v>0.70833333333333304</v>
      </c>
      <c r="W33" s="36">
        <f>IFERROR(VLOOKUP(V32,Shift_Schedules[],3,FALSE),"")</f>
        <v>1.0625</v>
      </c>
      <c r="X33" s="37">
        <f>IFERROR(VLOOKUP(V32,Shift_Schedules[],4,FALSE),"")</f>
        <v>8</v>
      </c>
      <c r="Y33" s="35" t="str">
        <f>IFERROR(VLOOKUP(Y32,Shift_Schedules[],2,FALSE),"")</f>
        <v>–</v>
      </c>
      <c r="Z33" s="36" t="str">
        <f>IFERROR(VLOOKUP(Y32,Shift_Schedules[],3,FALSE),"")</f>
        <v>–</v>
      </c>
      <c r="AA33" s="55" t="str">
        <f>IFERROR(VLOOKUP(Y32,Shift_Schedules[],4,FALSE),"")</f>
        <v>–</v>
      </c>
      <c r="AB33" s="71"/>
      <c r="AC33" s="72"/>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row>
    <row r="34" spans="1:274" ht="25" customHeight="1">
      <c r="A34" s="24"/>
      <c r="B34" s="73" t="s">
        <v>76</v>
      </c>
      <c r="C34" s="56" t="s">
        <v>45</v>
      </c>
      <c r="D34" s="56" t="s">
        <v>59</v>
      </c>
      <c r="E34" s="74">
        <v>44.82</v>
      </c>
      <c r="F34" s="39" t="s">
        <v>6</v>
      </c>
      <c r="G34" s="75" t="s">
        <v>90</v>
      </c>
      <c r="H34" s="76"/>
      <c r="I34" s="77"/>
      <c r="J34" s="75" t="s">
        <v>90</v>
      </c>
      <c r="K34" s="76"/>
      <c r="L34" s="77"/>
      <c r="M34" s="75" t="s">
        <v>90</v>
      </c>
      <c r="N34" s="76"/>
      <c r="O34" s="77"/>
      <c r="P34" s="75" t="s">
        <v>85</v>
      </c>
      <c r="Q34" s="76"/>
      <c r="R34" s="77"/>
      <c r="S34" s="75" t="s">
        <v>85</v>
      </c>
      <c r="T34" s="76"/>
      <c r="U34" s="77"/>
      <c r="V34" s="75" t="s">
        <v>90</v>
      </c>
      <c r="W34" s="76"/>
      <c r="X34" s="77"/>
      <c r="Y34" s="75" t="s">
        <v>90</v>
      </c>
      <c r="Z34" s="76"/>
      <c r="AA34" s="78"/>
      <c r="AB34" s="71">
        <f t="shared" ref="AB34" si="23">SUM(I35,L35,O35,R35,U35,X35,AA35)</f>
        <v>40</v>
      </c>
      <c r="AC34" s="72">
        <f t="shared" ref="AC34" si="24">IFERROR(E34*AB34,"")</f>
        <v>1792.8</v>
      </c>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row>
    <row r="35" spans="1:274" ht="25" customHeight="1">
      <c r="A35" s="24"/>
      <c r="B35" s="73"/>
      <c r="C35" s="56"/>
      <c r="D35" s="56"/>
      <c r="E35" s="74"/>
      <c r="F35" s="40" t="s">
        <v>22</v>
      </c>
      <c r="G35" s="35">
        <f>IFERROR(VLOOKUP(G34,Shift_Schedules[],2,FALSE),"")</f>
        <v>0.54166666666666696</v>
      </c>
      <c r="H35" s="36">
        <f>IFERROR(VLOOKUP(G34,Shift_Schedules[],3,FALSE),"")</f>
        <v>0.89583333333333404</v>
      </c>
      <c r="I35" s="37">
        <f>IFERROR(VLOOKUP(G34,Shift_Schedules[],4,FALSE),"")</f>
        <v>8</v>
      </c>
      <c r="J35" s="35">
        <f>IFERROR(VLOOKUP(J34,Shift_Schedules[],2,FALSE),"")</f>
        <v>0.54166666666666696</v>
      </c>
      <c r="K35" s="36">
        <f>IFERROR(VLOOKUP(J34,Shift_Schedules[],3,FALSE),"")</f>
        <v>0.89583333333333404</v>
      </c>
      <c r="L35" s="37">
        <f>IFERROR(VLOOKUP(J34,Shift_Schedules[],4,FALSE),"")</f>
        <v>8</v>
      </c>
      <c r="M35" s="35">
        <f>IFERROR(VLOOKUP(M34,Shift_Schedules[],2,FALSE),"")</f>
        <v>0.54166666666666696</v>
      </c>
      <c r="N35" s="36">
        <f>IFERROR(VLOOKUP(M34,Shift_Schedules[],3,FALSE),"")</f>
        <v>0.89583333333333404</v>
      </c>
      <c r="O35" s="37">
        <f>IFERROR(VLOOKUP(M34,Shift_Schedules[],4,FALSE),"")</f>
        <v>8</v>
      </c>
      <c r="P35" s="35" t="str">
        <f>IFERROR(VLOOKUP(P34,Shift_Schedules[],2,FALSE),"")</f>
        <v>–</v>
      </c>
      <c r="Q35" s="36" t="str">
        <f>IFERROR(VLOOKUP(P34,Shift_Schedules[],3,FALSE),"")</f>
        <v>–</v>
      </c>
      <c r="R35" s="37" t="str">
        <f>IFERROR(VLOOKUP(P34,Shift_Schedules[],4,FALSE),"")</f>
        <v>–</v>
      </c>
      <c r="S35" s="35" t="str">
        <f>IFERROR(VLOOKUP(S34,Shift_Schedules[],2,FALSE),"")</f>
        <v>–</v>
      </c>
      <c r="T35" s="36" t="str">
        <f>IFERROR(VLOOKUP(S34,Shift_Schedules[],3,FALSE),"")</f>
        <v>–</v>
      </c>
      <c r="U35" s="37" t="str">
        <f>IFERROR(VLOOKUP(S34,Shift_Schedules[],4,FALSE),"")</f>
        <v>–</v>
      </c>
      <c r="V35" s="35">
        <f>IFERROR(VLOOKUP(V34,Shift_Schedules[],2,FALSE),"")</f>
        <v>0.54166666666666696</v>
      </c>
      <c r="W35" s="36">
        <f>IFERROR(VLOOKUP(V34,Shift_Schedules[],3,FALSE),"")</f>
        <v>0.89583333333333404</v>
      </c>
      <c r="X35" s="37">
        <f>IFERROR(VLOOKUP(V34,Shift_Schedules[],4,FALSE),"")</f>
        <v>8</v>
      </c>
      <c r="Y35" s="35">
        <f>IFERROR(VLOOKUP(Y34,Shift_Schedules[],2,FALSE),"")</f>
        <v>0.54166666666666696</v>
      </c>
      <c r="Z35" s="36">
        <f>IFERROR(VLOOKUP(Y34,Shift_Schedules[],3,FALSE),"")</f>
        <v>0.89583333333333404</v>
      </c>
      <c r="AA35" s="55">
        <f>IFERROR(VLOOKUP(Y34,Shift_Schedules[],4,FALSE),"")</f>
        <v>8</v>
      </c>
      <c r="AB35" s="71"/>
      <c r="AC35" s="72"/>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row>
    <row r="36" spans="1:274" ht="25" customHeight="1">
      <c r="A36" s="24"/>
      <c r="B36" s="73" t="s">
        <v>77</v>
      </c>
      <c r="C36" s="56" t="s">
        <v>46</v>
      </c>
      <c r="D36" s="56" t="s">
        <v>55</v>
      </c>
      <c r="E36" s="74">
        <v>70.66</v>
      </c>
      <c r="F36" s="39" t="s">
        <v>6</v>
      </c>
      <c r="G36" s="75" t="s">
        <v>103</v>
      </c>
      <c r="H36" s="76"/>
      <c r="I36" s="77"/>
      <c r="J36" s="75" t="s">
        <v>105</v>
      </c>
      <c r="K36" s="76"/>
      <c r="L36" s="77"/>
      <c r="M36" s="75" t="s">
        <v>105</v>
      </c>
      <c r="N36" s="76"/>
      <c r="O36" s="77"/>
      <c r="P36" s="75" t="s">
        <v>103</v>
      </c>
      <c r="Q36" s="76"/>
      <c r="R36" s="77"/>
      <c r="S36" s="75" t="s">
        <v>103</v>
      </c>
      <c r="T36" s="76"/>
      <c r="U36" s="77"/>
      <c r="V36" s="75" t="s">
        <v>103</v>
      </c>
      <c r="W36" s="76"/>
      <c r="X36" s="77"/>
      <c r="Y36" s="75" t="s">
        <v>103</v>
      </c>
      <c r="Z36" s="76"/>
      <c r="AA36" s="78"/>
      <c r="AB36" s="71">
        <f t="shared" ref="AB36" si="25">SUM(I37,L37,O37,R37,U37,X37,AA37)</f>
        <v>28</v>
      </c>
      <c r="AC36" s="72">
        <f t="shared" ref="AC36" si="26">IFERROR(E36*AB36,"")</f>
        <v>1978.48</v>
      </c>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row>
    <row r="37" spans="1:274" ht="25" customHeight="1">
      <c r="A37" s="1"/>
      <c r="B37" s="73"/>
      <c r="C37" s="56"/>
      <c r="D37" s="56"/>
      <c r="E37" s="74"/>
      <c r="F37" s="40" t="s">
        <v>22</v>
      </c>
      <c r="G37" s="35">
        <f>IFERROR(VLOOKUP(G36,Shift_Schedules[],2,FALSE),"")</f>
        <v>0.95833333333333337</v>
      </c>
      <c r="H37" s="36">
        <f>IFERROR(VLOOKUP(G36,Shift_Schedules[],3,FALSE),"")</f>
        <v>0.125</v>
      </c>
      <c r="I37" s="37">
        <f>IFERROR(VLOOKUP(G36,Shift_Schedules[],4,FALSE),"")</f>
        <v>4</v>
      </c>
      <c r="J37" s="35">
        <f>IFERROR(VLOOKUP(J36,Shift_Schedules[],2,FALSE),"")</f>
        <v>0.125</v>
      </c>
      <c r="K37" s="36">
        <f>IFERROR(VLOOKUP(J36,Shift_Schedules[],3,FALSE),"")</f>
        <v>0.29166666666666669</v>
      </c>
      <c r="L37" s="37">
        <f>IFERROR(VLOOKUP(J36,Shift_Schedules[],4,FALSE),"")</f>
        <v>4</v>
      </c>
      <c r="M37" s="35">
        <f>IFERROR(VLOOKUP(M36,Shift_Schedules[],2,FALSE),"")</f>
        <v>0.125</v>
      </c>
      <c r="N37" s="36">
        <f>IFERROR(VLOOKUP(M36,Shift_Schedules[],3,FALSE),"")</f>
        <v>0.29166666666666669</v>
      </c>
      <c r="O37" s="37">
        <f>IFERROR(VLOOKUP(M36,Shift_Schedules[],4,FALSE),"")</f>
        <v>4</v>
      </c>
      <c r="P37" s="35">
        <f>IFERROR(VLOOKUP(P36,Shift_Schedules[],2,FALSE),"")</f>
        <v>0.95833333333333337</v>
      </c>
      <c r="Q37" s="36">
        <f>IFERROR(VLOOKUP(P36,Shift_Schedules[],3,FALSE),"")</f>
        <v>0.125</v>
      </c>
      <c r="R37" s="37">
        <f>IFERROR(VLOOKUP(P36,Shift_Schedules[],4,FALSE),"")</f>
        <v>4</v>
      </c>
      <c r="S37" s="35">
        <f>IFERROR(VLOOKUP(S36,Shift_Schedules[],2,FALSE),"")</f>
        <v>0.95833333333333337</v>
      </c>
      <c r="T37" s="36">
        <f>IFERROR(VLOOKUP(S36,Shift_Schedules[],3,FALSE),"")</f>
        <v>0.125</v>
      </c>
      <c r="U37" s="37">
        <f>IFERROR(VLOOKUP(S36,Shift_Schedules[],4,FALSE),"")</f>
        <v>4</v>
      </c>
      <c r="V37" s="35">
        <f>IFERROR(VLOOKUP(V36,Shift_Schedules[],2,FALSE),"")</f>
        <v>0.95833333333333337</v>
      </c>
      <c r="W37" s="36">
        <f>IFERROR(VLOOKUP(V36,Shift_Schedules[],3,FALSE),"")</f>
        <v>0.125</v>
      </c>
      <c r="X37" s="37">
        <f>IFERROR(VLOOKUP(V36,Shift_Schedules[],4,FALSE),"")</f>
        <v>4</v>
      </c>
      <c r="Y37" s="35">
        <f>IFERROR(VLOOKUP(Y36,Shift_Schedules[],2,FALSE),"")</f>
        <v>0.95833333333333337</v>
      </c>
      <c r="Z37" s="36">
        <f>IFERROR(VLOOKUP(Y36,Shift_Schedules[],3,FALSE),"")</f>
        <v>0.125</v>
      </c>
      <c r="AA37" s="55">
        <f>IFERROR(VLOOKUP(Y36,Shift_Schedules[],4,FALSE),"")</f>
        <v>4</v>
      </c>
      <c r="AB37" s="71"/>
      <c r="AC37" s="72"/>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row>
    <row r="38" spans="1:274" ht="25" customHeight="1">
      <c r="A38" s="1"/>
      <c r="B38" s="73" t="s">
        <v>78</v>
      </c>
      <c r="C38" s="56" t="s">
        <v>47</v>
      </c>
      <c r="D38" s="56" t="s">
        <v>56</v>
      </c>
      <c r="E38" s="74">
        <v>66.59</v>
      </c>
      <c r="F38" s="39" t="s">
        <v>6</v>
      </c>
      <c r="G38" s="75" t="s">
        <v>101</v>
      </c>
      <c r="H38" s="76"/>
      <c r="I38" s="77"/>
      <c r="J38" s="75" t="s">
        <v>104</v>
      </c>
      <c r="K38" s="76"/>
      <c r="L38" s="77"/>
      <c r="M38" s="75" t="s">
        <v>85</v>
      </c>
      <c r="N38" s="76"/>
      <c r="O38" s="77"/>
      <c r="P38" s="75" t="s">
        <v>93</v>
      </c>
      <c r="Q38" s="76"/>
      <c r="R38" s="77"/>
      <c r="S38" s="75" t="s">
        <v>92</v>
      </c>
      <c r="T38" s="76"/>
      <c r="U38" s="77"/>
      <c r="V38" s="75" t="s">
        <v>92</v>
      </c>
      <c r="W38" s="76"/>
      <c r="X38" s="77"/>
      <c r="Y38" s="75" t="s">
        <v>93</v>
      </c>
      <c r="Z38" s="76"/>
      <c r="AA38" s="78"/>
      <c r="AB38" s="71">
        <f t="shared" ref="AB38" si="27">SUM(I39,L39,O39,R39,U39,X39,AA39)</f>
        <v>40</v>
      </c>
      <c r="AC38" s="72">
        <f t="shared" ref="AC38" si="28">IFERROR(E38*AB38,"")</f>
        <v>2663.6000000000004</v>
      </c>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row>
    <row r="39" spans="1:274" ht="25" customHeight="1">
      <c r="A39" s="1"/>
      <c r="B39" s="73"/>
      <c r="C39" s="56"/>
      <c r="D39" s="56"/>
      <c r="E39" s="74"/>
      <c r="F39" s="40" t="s">
        <v>22</v>
      </c>
      <c r="G39" s="35">
        <f>IFERROR(VLOOKUP(G38,Shift_Schedules[],2,FALSE),"")</f>
        <v>0.875</v>
      </c>
      <c r="H39" s="36">
        <f>IFERROR(VLOOKUP(G38,Shift_Schedules[],3,FALSE),"")</f>
        <v>4.1666666666666664E-2</v>
      </c>
      <c r="I39" s="37">
        <f>IFERROR(VLOOKUP(G38,Shift_Schedules[],4,FALSE),"")</f>
        <v>4</v>
      </c>
      <c r="J39" s="35">
        <f>IFERROR(VLOOKUP(J38,Shift_Schedules[],2,FALSE),"")</f>
        <v>4.1666666666666664E-2</v>
      </c>
      <c r="K39" s="36">
        <f>IFERROR(VLOOKUP(J38,Shift_Schedules[],3,FALSE),"")</f>
        <v>0.16666666666666666</v>
      </c>
      <c r="L39" s="37">
        <f>IFERROR(VLOOKUP(J38,Shift_Schedules[],4,FALSE),"")</f>
        <v>4</v>
      </c>
      <c r="M39" s="35" t="str">
        <f>IFERROR(VLOOKUP(M38,Shift_Schedules[],2,FALSE),"")</f>
        <v>–</v>
      </c>
      <c r="N39" s="36" t="str">
        <f>IFERROR(VLOOKUP(M38,Shift_Schedules[],3,FALSE),"")</f>
        <v>–</v>
      </c>
      <c r="O39" s="37" t="str">
        <f>IFERROR(VLOOKUP(M38,Shift_Schedules[],4,FALSE),"")</f>
        <v>–</v>
      </c>
      <c r="P39" s="35">
        <f>IFERROR(VLOOKUP(P38,Shift_Schedules[],2,FALSE),"")</f>
        <v>1.0416666666666701</v>
      </c>
      <c r="Q39" s="36">
        <f>IFERROR(VLOOKUP(P38,Shift_Schedules[],3,FALSE),"")</f>
        <v>1.3958333333333299</v>
      </c>
      <c r="R39" s="37">
        <f>IFERROR(VLOOKUP(P38,Shift_Schedules[],4,FALSE),"")</f>
        <v>8</v>
      </c>
      <c r="S39" s="35">
        <f>IFERROR(VLOOKUP(S38,Shift_Schedules[],2,FALSE),"")</f>
        <v>0.875</v>
      </c>
      <c r="T39" s="36">
        <f>IFERROR(VLOOKUP(S38,Shift_Schedules[],3,FALSE),"")</f>
        <v>1.2291666666666701</v>
      </c>
      <c r="U39" s="37">
        <f>IFERROR(VLOOKUP(S38,Shift_Schedules[],4,FALSE),"")</f>
        <v>8</v>
      </c>
      <c r="V39" s="35">
        <f>IFERROR(VLOOKUP(V38,Shift_Schedules[],2,FALSE),"")</f>
        <v>0.875</v>
      </c>
      <c r="W39" s="36">
        <f>IFERROR(VLOOKUP(V38,Shift_Schedules[],3,FALSE),"")</f>
        <v>1.2291666666666701</v>
      </c>
      <c r="X39" s="37">
        <f>IFERROR(VLOOKUP(V38,Shift_Schedules[],4,FALSE),"")</f>
        <v>8</v>
      </c>
      <c r="Y39" s="35">
        <f>IFERROR(VLOOKUP(Y38,Shift_Schedules[],2,FALSE),"")</f>
        <v>1.0416666666666701</v>
      </c>
      <c r="Z39" s="36">
        <f>IFERROR(VLOOKUP(Y38,Shift_Schedules[],3,FALSE),"")</f>
        <v>1.3958333333333299</v>
      </c>
      <c r="AA39" s="55">
        <f>IFERROR(VLOOKUP(Y38,Shift_Schedules[],4,FALSE),"")</f>
        <v>8</v>
      </c>
      <c r="AB39" s="71"/>
      <c r="AC39" s="72"/>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row>
    <row r="40" spans="1:274" ht="25" customHeight="1">
      <c r="A40" s="1"/>
      <c r="B40" s="73" t="s">
        <v>79</v>
      </c>
      <c r="C40" s="56" t="s">
        <v>48</v>
      </c>
      <c r="D40" s="56" t="s">
        <v>55</v>
      </c>
      <c r="E40" s="74">
        <v>73.510000000000005</v>
      </c>
      <c r="F40" s="39" t="s">
        <v>6</v>
      </c>
      <c r="G40" s="75" t="s">
        <v>94</v>
      </c>
      <c r="H40" s="76"/>
      <c r="I40" s="77"/>
      <c r="J40" s="75" t="s">
        <v>100</v>
      </c>
      <c r="K40" s="76"/>
      <c r="L40" s="77"/>
      <c r="M40" s="75" t="s">
        <v>100</v>
      </c>
      <c r="N40" s="76"/>
      <c r="O40" s="77"/>
      <c r="P40" s="75" t="s">
        <v>100</v>
      </c>
      <c r="Q40" s="76"/>
      <c r="R40" s="77"/>
      <c r="S40" s="75" t="s">
        <v>87</v>
      </c>
      <c r="T40" s="76"/>
      <c r="U40" s="77"/>
      <c r="V40" s="75" t="s">
        <v>85</v>
      </c>
      <c r="W40" s="76"/>
      <c r="X40" s="77"/>
      <c r="Y40" s="75" t="s">
        <v>85</v>
      </c>
      <c r="Z40" s="76"/>
      <c r="AA40" s="78"/>
      <c r="AB40" s="71">
        <f t="shared" ref="AB40" si="29">SUM(I41,L41,O41,R41,U41,X41,AA41)</f>
        <v>20</v>
      </c>
      <c r="AC40" s="72">
        <f t="shared" ref="AC40" si="30">IFERROR(E40*AB40,"")</f>
        <v>1470.2</v>
      </c>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row>
    <row r="41" spans="1:274" ht="25" customHeight="1">
      <c r="A41" s="1"/>
      <c r="B41" s="73"/>
      <c r="C41" s="56"/>
      <c r="D41" s="56"/>
      <c r="E41" s="74"/>
      <c r="F41" s="40" t="s">
        <v>22</v>
      </c>
      <c r="G41" s="35">
        <f>IFERROR(VLOOKUP(G40,Shift_Schedules[],2,FALSE),"")</f>
        <v>0.20833333333333334</v>
      </c>
      <c r="H41" s="36">
        <f>IFERROR(VLOOKUP(G40,Shift_Schedules[],3,FALSE),"")</f>
        <v>0.375</v>
      </c>
      <c r="I41" s="37">
        <f>IFERROR(VLOOKUP(G40,Shift_Schedules[],4,FALSE),"")</f>
        <v>4</v>
      </c>
      <c r="J41" s="35">
        <f>IFERROR(VLOOKUP(J40,Shift_Schedules[],2,FALSE),"")</f>
        <v>0.70833333333333337</v>
      </c>
      <c r="K41" s="36">
        <f>IFERROR(VLOOKUP(J40,Shift_Schedules[],3,FALSE),"")</f>
        <v>0.875</v>
      </c>
      <c r="L41" s="37">
        <f>IFERROR(VLOOKUP(J40,Shift_Schedules[],4,FALSE),"")</f>
        <v>4</v>
      </c>
      <c r="M41" s="35">
        <f>IFERROR(VLOOKUP(M40,Shift_Schedules[],2,FALSE),"")</f>
        <v>0.70833333333333337</v>
      </c>
      <c r="N41" s="36">
        <f>IFERROR(VLOOKUP(M40,Shift_Schedules[],3,FALSE),"")</f>
        <v>0.875</v>
      </c>
      <c r="O41" s="37">
        <f>IFERROR(VLOOKUP(M40,Shift_Schedules[],4,FALSE),"")</f>
        <v>4</v>
      </c>
      <c r="P41" s="35">
        <f>IFERROR(VLOOKUP(P40,Shift_Schedules[],2,FALSE),"")</f>
        <v>0.70833333333333337</v>
      </c>
      <c r="Q41" s="36">
        <f>IFERROR(VLOOKUP(P40,Shift_Schedules[],3,FALSE),"")</f>
        <v>0.875</v>
      </c>
      <c r="R41" s="37">
        <f>IFERROR(VLOOKUP(P40,Shift_Schedules[],4,FALSE),"")</f>
        <v>4</v>
      </c>
      <c r="S41" s="35" t="str">
        <f>IFERROR(VLOOKUP(S40,Shift_Schedules[],2,FALSE),"")</f>
        <v>–</v>
      </c>
      <c r="T41" s="36" t="str">
        <f>IFERROR(VLOOKUP(S40,Shift_Schedules[],3,FALSE),"")</f>
        <v>–</v>
      </c>
      <c r="U41" s="37">
        <f>IFERROR(VLOOKUP(S40,Shift_Schedules[],4,FALSE),"")</f>
        <v>4</v>
      </c>
      <c r="V41" s="35" t="str">
        <f>IFERROR(VLOOKUP(V40,Shift_Schedules[],2,FALSE),"")</f>
        <v>–</v>
      </c>
      <c r="W41" s="36" t="str">
        <f>IFERROR(VLOOKUP(V40,Shift_Schedules[],3,FALSE),"")</f>
        <v>–</v>
      </c>
      <c r="X41" s="37" t="str">
        <f>IFERROR(VLOOKUP(V40,Shift_Schedules[],4,FALSE),"")</f>
        <v>–</v>
      </c>
      <c r="Y41" s="35" t="str">
        <f>IFERROR(VLOOKUP(Y40,Shift_Schedules[],2,FALSE),"")</f>
        <v>–</v>
      </c>
      <c r="Z41" s="36" t="str">
        <f>IFERROR(VLOOKUP(Y40,Shift_Schedules[],3,FALSE),"")</f>
        <v>–</v>
      </c>
      <c r="AA41" s="55" t="str">
        <f>IFERROR(VLOOKUP(Y40,Shift_Schedules[],4,FALSE),"")</f>
        <v>–</v>
      </c>
      <c r="AB41" s="71"/>
      <c r="AC41" s="72"/>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row>
    <row r="42" spans="1:274" ht="25" customHeight="1">
      <c r="A42" s="1"/>
      <c r="B42" s="73" t="s">
        <v>80</v>
      </c>
      <c r="C42" s="56" t="s">
        <v>49</v>
      </c>
      <c r="D42" s="56" t="s">
        <v>59</v>
      </c>
      <c r="E42" s="74">
        <v>44.95</v>
      </c>
      <c r="F42" s="39" t="s">
        <v>6</v>
      </c>
      <c r="G42" s="75" t="s">
        <v>85</v>
      </c>
      <c r="H42" s="76"/>
      <c r="I42" s="77"/>
      <c r="J42" s="75" t="s">
        <v>89</v>
      </c>
      <c r="K42" s="76"/>
      <c r="L42" s="77"/>
      <c r="M42" s="75" t="s">
        <v>86</v>
      </c>
      <c r="N42" s="76"/>
      <c r="O42" s="77"/>
      <c r="P42" s="75" t="s">
        <v>86</v>
      </c>
      <c r="Q42" s="76"/>
      <c r="R42" s="77"/>
      <c r="S42" s="75" t="s">
        <v>86</v>
      </c>
      <c r="T42" s="76"/>
      <c r="U42" s="77"/>
      <c r="V42" s="75" t="s">
        <v>86</v>
      </c>
      <c r="W42" s="76"/>
      <c r="X42" s="77"/>
      <c r="Y42" s="75" t="s">
        <v>85</v>
      </c>
      <c r="Z42" s="76"/>
      <c r="AA42" s="78"/>
      <c r="AB42" s="71">
        <f t="shared" ref="AB42" si="31">SUM(I43,L43,O43,R43,U43,X43,AA43)</f>
        <v>40</v>
      </c>
      <c r="AC42" s="72">
        <f t="shared" ref="AC42" si="32">IFERROR(E42*AB42,"")</f>
        <v>1798</v>
      </c>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row>
    <row r="43" spans="1:274" ht="25" customHeight="1">
      <c r="A43" s="1"/>
      <c r="B43" s="73"/>
      <c r="C43" s="56"/>
      <c r="D43" s="56"/>
      <c r="E43" s="74"/>
      <c r="F43" s="40" t="s">
        <v>22</v>
      </c>
      <c r="G43" s="35" t="str">
        <f>IFERROR(VLOOKUP(G42,Shift_Schedules[],2,FALSE),"")</f>
        <v>–</v>
      </c>
      <c r="H43" s="36" t="str">
        <f>IFERROR(VLOOKUP(G42,Shift_Schedules[],3,FALSE),"")</f>
        <v>–</v>
      </c>
      <c r="I43" s="37" t="str">
        <f>IFERROR(VLOOKUP(G42,Shift_Schedules[],4,FALSE),"")</f>
        <v>–</v>
      </c>
      <c r="J43" s="35">
        <f>IFERROR(VLOOKUP(J42,Shift_Schedules[],2,FALSE),"")</f>
        <v>0.375</v>
      </c>
      <c r="K43" s="36">
        <f>IFERROR(VLOOKUP(J42,Shift_Schedules[],3,FALSE),"")</f>
        <v>0.72916666666666696</v>
      </c>
      <c r="L43" s="37">
        <f>IFERROR(VLOOKUP(J42,Shift_Schedules[],4,FALSE),"")</f>
        <v>8</v>
      </c>
      <c r="M43" s="35" t="str">
        <f>IFERROR(VLOOKUP(M42,Shift_Schedules[],2,FALSE),"")</f>
        <v>–</v>
      </c>
      <c r="N43" s="36" t="str">
        <f>IFERROR(VLOOKUP(M42,Shift_Schedules[],3,FALSE),"")</f>
        <v>–</v>
      </c>
      <c r="O43" s="37">
        <f>IFERROR(VLOOKUP(M42,Shift_Schedules[],4,FALSE),"")</f>
        <v>8</v>
      </c>
      <c r="P43" s="35" t="str">
        <f>IFERROR(VLOOKUP(P42,Shift_Schedules[],2,FALSE),"")</f>
        <v>–</v>
      </c>
      <c r="Q43" s="36" t="str">
        <f>IFERROR(VLOOKUP(P42,Shift_Schedules[],3,FALSE),"")</f>
        <v>–</v>
      </c>
      <c r="R43" s="37">
        <f>IFERROR(VLOOKUP(P42,Shift_Schedules[],4,FALSE),"")</f>
        <v>8</v>
      </c>
      <c r="S43" s="35" t="str">
        <f>IFERROR(VLOOKUP(S42,Shift_Schedules[],2,FALSE),"")</f>
        <v>–</v>
      </c>
      <c r="T43" s="36" t="str">
        <f>IFERROR(VLOOKUP(S42,Shift_Schedules[],3,FALSE),"")</f>
        <v>–</v>
      </c>
      <c r="U43" s="37">
        <f>IFERROR(VLOOKUP(S42,Shift_Schedules[],4,FALSE),"")</f>
        <v>8</v>
      </c>
      <c r="V43" s="35" t="str">
        <f>IFERROR(VLOOKUP(V42,Shift_Schedules[],2,FALSE),"")</f>
        <v>–</v>
      </c>
      <c r="W43" s="36" t="str">
        <f>IFERROR(VLOOKUP(V42,Shift_Schedules[],3,FALSE),"")</f>
        <v>–</v>
      </c>
      <c r="X43" s="37">
        <f>IFERROR(VLOOKUP(V42,Shift_Schedules[],4,FALSE),"")</f>
        <v>8</v>
      </c>
      <c r="Y43" s="35" t="str">
        <f>IFERROR(VLOOKUP(Y42,Shift_Schedules[],2,FALSE),"")</f>
        <v>–</v>
      </c>
      <c r="Z43" s="36" t="str">
        <f>IFERROR(VLOOKUP(Y42,Shift_Schedules[],3,FALSE),"")</f>
        <v>–</v>
      </c>
      <c r="AA43" s="55" t="str">
        <f>IFERROR(VLOOKUP(Y42,Shift_Schedules[],4,FALSE),"")</f>
        <v>–</v>
      </c>
      <c r="AB43" s="71"/>
      <c r="AC43" s="72"/>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row>
    <row r="44" spans="1:274" ht="25" customHeight="1">
      <c r="A44" s="1"/>
      <c r="B44" s="73" t="s">
        <v>81</v>
      </c>
      <c r="C44" s="56" t="s">
        <v>50</v>
      </c>
      <c r="D44" s="56" t="s">
        <v>59</v>
      </c>
      <c r="E44" s="74">
        <v>70.040000000000006</v>
      </c>
      <c r="F44" s="39" t="s">
        <v>6</v>
      </c>
      <c r="G44" s="75" t="s">
        <v>88</v>
      </c>
      <c r="H44" s="76"/>
      <c r="I44" s="77"/>
      <c r="J44" s="75" t="s">
        <v>89</v>
      </c>
      <c r="K44" s="76"/>
      <c r="L44" s="77"/>
      <c r="M44" s="75" t="s">
        <v>96</v>
      </c>
      <c r="N44" s="76"/>
      <c r="O44" s="77"/>
      <c r="P44" s="75" t="s">
        <v>96</v>
      </c>
      <c r="Q44" s="76"/>
      <c r="R44" s="77"/>
      <c r="S44" s="75" t="s">
        <v>85</v>
      </c>
      <c r="T44" s="76"/>
      <c r="U44" s="77"/>
      <c r="V44" s="75" t="s">
        <v>88</v>
      </c>
      <c r="W44" s="76"/>
      <c r="X44" s="77"/>
      <c r="Y44" s="75" t="s">
        <v>88</v>
      </c>
      <c r="Z44" s="76"/>
      <c r="AA44" s="78"/>
      <c r="AB44" s="71">
        <f t="shared" ref="AB44" si="33">SUM(I45,L45,O45,R45,U45,X45,AA45)</f>
        <v>40</v>
      </c>
      <c r="AC44" s="72">
        <f t="shared" ref="AC44" si="34">IFERROR(E44*AB44,"")</f>
        <v>2801.6000000000004</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row>
    <row r="45" spans="1:274" ht="25" customHeight="1">
      <c r="A45" s="1"/>
      <c r="B45" s="73"/>
      <c r="C45" s="56"/>
      <c r="D45" s="56"/>
      <c r="E45" s="74"/>
      <c r="F45" s="40" t="s">
        <v>22</v>
      </c>
      <c r="G45" s="35">
        <f>IFERROR(VLOOKUP(G44,Shift_Schedules[],2,FALSE),"")</f>
        <v>0.20833333333333334</v>
      </c>
      <c r="H45" s="36">
        <f>IFERROR(VLOOKUP(G44,Shift_Schedules[],3,FALSE),"")</f>
        <v>0.5625</v>
      </c>
      <c r="I45" s="37">
        <f>IFERROR(VLOOKUP(G44,Shift_Schedules[],4,FALSE),"")</f>
        <v>8</v>
      </c>
      <c r="J45" s="35">
        <f>IFERROR(VLOOKUP(J44,Shift_Schedules[],2,FALSE),"")</f>
        <v>0.375</v>
      </c>
      <c r="K45" s="36">
        <f>IFERROR(VLOOKUP(J44,Shift_Schedules[],3,FALSE),"")</f>
        <v>0.72916666666666696</v>
      </c>
      <c r="L45" s="37">
        <f>IFERROR(VLOOKUP(J44,Shift_Schedules[],4,FALSE),"")</f>
        <v>8</v>
      </c>
      <c r="M45" s="35">
        <f>IFERROR(VLOOKUP(M44,Shift_Schedules[],2,FALSE),"")</f>
        <v>0.375</v>
      </c>
      <c r="N45" s="36">
        <f>IFERROR(VLOOKUP(M44,Shift_Schedules[],3,FALSE),"")</f>
        <v>0.54166666666666663</v>
      </c>
      <c r="O45" s="37">
        <f>IFERROR(VLOOKUP(M44,Shift_Schedules[],4,FALSE),"")</f>
        <v>4</v>
      </c>
      <c r="P45" s="35">
        <f>IFERROR(VLOOKUP(P44,Shift_Schedules[],2,FALSE),"")</f>
        <v>0.375</v>
      </c>
      <c r="Q45" s="36">
        <f>IFERROR(VLOOKUP(P44,Shift_Schedules[],3,FALSE),"")</f>
        <v>0.54166666666666663</v>
      </c>
      <c r="R45" s="37">
        <f>IFERROR(VLOOKUP(P44,Shift_Schedules[],4,FALSE),"")</f>
        <v>4</v>
      </c>
      <c r="S45" s="35" t="str">
        <f>IFERROR(VLOOKUP(S44,Shift_Schedules[],2,FALSE),"")</f>
        <v>–</v>
      </c>
      <c r="T45" s="36" t="str">
        <f>IFERROR(VLOOKUP(S44,Shift_Schedules[],3,FALSE),"")</f>
        <v>–</v>
      </c>
      <c r="U45" s="37" t="str">
        <f>IFERROR(VLOOKUP(S44,Shift_Schedules[],4,FALSE),"")</f>
        <v>–</v>
      </c>
      <c r="V45" s="35">
        <f>IFERROR(VLOOKUP(V44,Shift_Schedules[],2,FALSE),"")</f>
        <v>0.20833333333333334</v>
      </c>
      <c r="W45" s="36">
        <f>IFERROR(VLOOKUP(V44,Shift_Schedules[],3,FALSE),"")</f>
        <v>0.5625</v>
      </c>
      <c r="X45" s="37">
        <f>IFERROR(VLOOKUP(V44,Shift_Schedules[],4,FALSE),"")</f>
        <v>8</v>
      </c>
      <c r="Y45" s="35">
        <f>IFERROR(VLOOKUP(Y44,Shift_Schedules[],2,FALSE),"")</f>
        <v>0.20833333333333334</v>
      </c>
      <c r="Z45" s="36">
        <f>IFERROR(VLOOKUP(Y44,Shift_Schedules[],3,FALSE),"")</f>
        <v>0.5625</v>
      </c>
      <c r="AA45" s="55">
        <f>IFERROR(VLOOKUP(Y44,Shift_Schedules[],4,FALSE),"")</f>
        <v>8</v>
      </c>
      <c r="AB45" s="71"/>
      <c r="AC45" s="72"/>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row>
    <row r="46" spans="1:274" ht="25" customHeight="1">
      <c r="A46" s="1"/>
      <c r="B46" s="73" t="s">
        <v>82</v>
      </c>
      <c r="C46" s="56" t="s">
        <v>51</v>
      </c>
      <c r="D46" s="56" t="s">
        <v>56</v>
      </c>
      <c r="E46" s="74">
        <v>58.62</v>
      </c>
      <c r="F46" s="39" t="s">
        <v>6</v>
      </c>
      <c r="G46" s="75" t="s">
        <v>88</v>
      </c>
      <c r="H46" s="76"/>
      <c r="I46" s="77"/>
      <c r="J46" s="75" t="s">
        <v>89</v>
      </c>
      <c r="K46" s="76"/>
      <c r="L46" s="77"/>
      <c r="M46" s="75" t="s">
        <v>85</v>
      </c>
      <c r="N46" s="76"/>
      <c r="O46" s="77"/>
      <c r="P46" s="75" t="s">
        <v>85</v>
      </c>
      <c r="Q46" s="76"/>
      <c r="R46" s="77"/>
      <c r="S46" s="75" t="s">
        <v>88</v>
      </c>
      <c r="T46" s="76"/>
      <c r="U46" s="77"/>
      <c r="V46" s="75" t="s">
        <v>88</v>
      </c>
      <c r="W46" s="76"/>
      <c r="X46" s="77"/>
      <c r="Y46" s="75" t="s">
        <v>88</v>
      </c>
      <c r="Z46" s="76"/>
      <c r="AA46" s="78"/>
      <c r="AB46" s="71">
        <f t="shared" ref="AB46" si="35">SUM(I47,L47,O47,R47,U47,X47,AA47)</f>
        <v>40</v>
      </c>
      <c r="AC46" s="72">
        <f t="shared" ref="AC46" si="36">IFERROR(E46*AB46,"")</f>
        <v>2344.7999999999997</v>
      </c>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row>
    <row r="47" spans="1:274" ht="25" customHeight="1">
      <c r="A47" s="1"/>
      <c r="B47" s="73"/>
      <c r="C47" s="56"/>
      <c r="D47" s="56"/>
      <c r="E47" s="74"/>
      <c r="F47" s="40" t="s">
        <v>22</v>
      </c>
      <c r="G47" s="35">
        <f>IFERROR(VLOOKUP(G46,Shift_Schedules[],2,FALSE),"")</f>
        <v>0.20833333333333334</v>
      </c>
      <c r="H47" s="36">
        <f>IFERROR(VLOOKUP(G46,Shift_Schedules[],3,FALSE),"")</f>
        <v>0.5625</v>
      </c>
      <c r="I47" s="37">
        <f>IFERROR(VLOOKUP(G46,Shift_Schedules[],4,FALSE),"")</f>
        <v>8</v>
      </c>
      <c r="J47" s="35">
        <f>IFERROR(VLOOKUP(J46,Shift_Schedules[],2,FALSE),"")</f>
        <v>0.375</v>
      </c>
      <c r="K47" s="36">
        <f>IFERROR(VLOOKUP(J46,Shift_Schedules[],3,FALSE),"")</f>
        <v>0.72916666666666696</v>
      </c>
      <c r="L47" s="37">
        <f>IFERROR(VLOOKUP(J46,Shift_Schedules[],4,FALSE),"")</f>
        <v>8</v>
      </c>
      <c r="M47" s="35" t="str">
        <f>IFERROR(VLOOKUP(M46,Shift_Schedules[],2,FALSE),"")</f>
        <v>–</v>
      </c>
      <c r="N47" s="36" t="str">
        <f>IFERROR(VLOOKUP(M46,Shift_Schedules[],3,FALSE),"")</f>
        <v>–</v>
      </c>
      <c r="O47" s="37" t="str">
        <f>IFERROR(VLOOKUP(M46,Shift_Schedules[],4,FALSE),"")</f>
        <v>–</v>
      </c>
      <c r="P47" s="35" t="str">
        <f>IFERROR(VLOOKUP(P46,Shift_Schedules[],2,FALSE),"")</f>
        <v>–</v>
      </c>
      <c r="Q47" s="36" t="str">
        <f>IFERROR(VLOOKUP(P46,Shift_Schedules[],3,FALSE),"")</f>
        <v>–</v>
      </c>
      <c r="R47" s="37" t="str">
        <f>IFERROR(VLOOKUP(P46,Shift_Schedules[],4,FALSE),"")</f>
        <v>–</v>
      </c>
      <c r="S47" s="35">
        <f>IFERROR(VLOOKUP(S46,Shift_Schedules[],2,FALSE),"")</f>
        <v>0.20833333333333334</v>
      </c>
      <c r="T47" s="36">
        <f>IFERROR(VLOOKUP(S46,Shift_Schedules[],3,FALSE),"")</f>
        <v>0.5625</v>
      </c>
      <c r="U47" s="37">
        <f>IFERROR(VLOOKUP(S46,Shift_Schedules[],4,FALSE),"")</f>
        <v>8</v>
      </c>
      <c r="V47" s="35">
        <f>IFERROR(VLOOKUP(V46,Shift_Schedules[],2,FALSE),"")</f>
        <v>0.20833333333333334</v>
      </c>
      <c r="W47" s="36">
        <f>IFERROR(VLOOKUP(V46,Shift_Schedules[],3,FALSE),"")</f>
        <v>0.5625</v>
      </c>
      <c r="X47" s="37">
        <f>IFERROR(VLOOKUP(V46,Shift_Schedules[],4,FALSE),"")</f>
        <v>8</v>
      </c>
      <c r="Y47" s="35">
        <f>IFERROR(VLOOKUP(Y46,Shift_Schedules[],2,FALSE),"")</f>
        <v>0.20833333333333334</v>
      </c>
      <c r="Z47" s="36">
        <f>IFERROR(VLOOKUP(Y46,Shift_Schedules[],3,FALSE),"")</f>
        <v>0.5625</v>
      </c>
      <c r="AA47" s="55">
        <f>IFERROR(VLOOKUP(Y46,Shift_Schedules[],4,FALSE),"")</f>
        <v>8</v>
      </c>
      <c r="AB47" s="71"/>
      <c r="AC47" s="72"/>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row>
    <row r="48" spans="1:274" ht="25" customHeight="1">
      <c r="A48" s="1"/>
      <c r="B48" s="73" t="s">
        <v>83</v>
      </c>
      <c r="C48" s="56" t="s">
        <v>52</v>
      </c>
      <c r="D48" s="56" t="s">
        <v>57</v>
      </c>
      <c r="E48" s="74">
        <v>46.95</v>
      </c>
      <c r="F48" s="39" t="s">
        <v>6</v>
      </c>
      <c r="G48" s="75" t="s">
        <v>95</v>
      </c>
      <c r="H48" s="76"/>
      <c r="I48" s="77"/>
      <c r="J48" s="75" t="s">
        <v>95</v>
      </c>
      <c r="K48" s="76"/>
      <c r="L48" s="77"/>
      <c r="M48" s="75" t="s">
        <v>87</v>
      </c>
      <c r="N48" s="76"/>
      <c r="O48" s="77"/>
      <c r="P48" s="75" t="s">
        <v>87</v>
      </c>
      <c r="Q48" s="76"/>
      <c r="R48" s="77"/>
      <c r="S48" s="75" t="s">
        <v>87</v>
      </c>
      <c r="T48" s="76"/>
      <c r="U48" s="77"/>
      <c r="V48" s="75" t="s">
        <v>85</v>
      </c>
      <c r="W48" s="76"/>
      <c r="X48" s="77"/>
      <c r="Y48" s="75" t="s">
        <v>85</v>
      </c>
      <c r="Z48" s="76"/>
      <c r="AA48" s="78"/>
      <c r="AB48" s="71">
        <f t="shared" ref="AB48" si="37">SUM(I49,L49,O49,R49,U49,X49,AA49)</f>
        <v>20</v>
      </c>
      <c r="AC48" s="72">
        <f t="shared" ref="AC48" si="38">IFERROR(E48*AB48,"")</f>
        <v>939</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row>
    <row r="49" spans="1:274" ht="25" customHeight="1">
      <c r="A49" s="1"/>
      <c r="B49" s="73"/>
      <c r="C49" s="56"/>
      <c r="D49" s="56"/>
      <c r="E49" s="74"/>
      <c r="F49" s="40" t="s">
        <v>22</v>
      </c>
      <c r="G49" s="35">
        <f>IFERROR(VLOOKUP(G48,Shift_Schedules[],2,FALSE),"")</f>
        <v>0.29166666666666669</v>
      </c>
      <c r="H49" s="36">
        <f>IFERROR(VLOOKUP(G48,Shift_Schedules[],3,FALSE),"")</f>
        <v>0.45833333333333331</v>
      </c>
      <c r="I49" s="37">
        <f>IFERROR(VLOOKUP(G48,Shift_Schedules[],4,FALSE),"")</f>
        <v>4</v>
      </c>
      <c r="J49" s="35">
        <f>IFERROR(VLOOKUP(J48,Shift_Schedules[],2,FALSE),"")</f>
        <v>0.29166666666666669</v>
      </c>
      <c r="K49" s="36">
        <f>IFERROR(VLOOKUP(J48,Shift_Schedules[],3,FALSE),"")</f>
        <v>0.45833333333333331</v>
      </c>
      <c r="L49" s="37">
        <f>IFERROR(VLOOKUP(J48,Shift_Schedules[],4,FALSE),"")</f>
        <v>4</v>
      </c>
      <c r="M49" s="35" t="str">
        <f>IFERROR(VLOOKUP(M48,Shift_Schedules[],2,FALSE),"")</f>
        <v>–</v>
      </c>
      <c r="N49" s="36" t="str">
        <f>IFERROR(VLOOKUP(M48,Shift_Schedules[],3,FALSE),"")</f>
        <v>–</v>
      </c>
      <c r="O49" s="37">
        <f>IFERROR(VLOOKUP(M48,Shift_Schedules[],4,FALSE),"")</f>
        <v>4</v>
      </c>
      <c r="P49" s="35" t="str">
        <f>IFERROR(VLOOKUP(P48,Shift_Schedules[],2,FALSE),"")</f>
        <v>–</v>
      </c>
      <c r="Q49" s="36" t="str">
        <f>IFERROR(VLOOKUP(P48,Shift_Schedules[],3,FALSE),"")</f>
        <v>–</v>
      </c>
      <c r="R49" s="37">
        <f>IFERROR(VLOOKUP(P48,Shift_Schedules[],4,FALSE),"")</f>
        <v>4</v>
      </c>
      <c r="S49" s="35" t="str">
        <f>IFERROR(VLOOKUP(S48,Shift_Schedules[],2,FALSE),"")</f>
        <v>–</v>
      </c>
      <c r="T49" s="36" t="str">
        <f>IFERROR(VLOOKUP(S48,Shift_Schedules[],3,FALSE),"")</f>
        <v>–</v>
      </c>
      <c r="U49" s="37">
        <f>IFERROR(VLOOKUP(S48,Shift_Schedules[],4,FALSE),"")</f>
        <v>4</v>
      </c>
      <c r="V49" s="35" t="str">
        <f>IFERROR(VLOOKUP(V48,Shift_Schedules[],2,FALSE),"")</f>
        <v>–</v>
      </c>
      <c r="W49" s="36" t="str">
        <f>IFERROR(VLOOKUP(V48,Shift_Schedules[],3,FALSE),"")</f>
        <v>–</v>
      </c>
      <c r="X49" s="37" t="str">
        <f>IFERROR(VLOOKUP(V48,Shift_Schedules[],4,FALSE),"")</f>
        <v>–</v>
      </c>
      <c r="Y49" s="35" t="str">
        <f>IFERROR(VLOOKUP(Y48,Shift_Schedules[],2,FALSE),"")</f>
        <v>–</v>
      </c>
      <c r="Z49" s="36" t="str">
        <f>IFERROR(VLOOKUP(Y48,Shift_Schedules[],3,FALSE),"")</f>
        <v>–</v>
      </c>
      <c r="AA49" s="55" t="str">
        <f>IFERROR(VLOOKUP(Y48,Shift_Schedules[],4,FALSE),"")</f>
        <v>–</v>
      </c>
      <c r="AB49" s="71"/>
      <c r="AC49" s="72"/>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row>
    <row r="50" spans="1:274" ht="25" customHeight="1">
      <c r="A50" s="1"/>
      <c r="B50" s="73" t="s">
        <v>84</v>
      </c>
      <c r="C50" s="56" t="s">
        <v>53</v>
      </c>
      <c r="D50" s="56" t="s">
        <v>59</v>
      </c>
      <c r="E50" s="74">
        <v>47.46</v>
      </c>
      <c r="F50" s="39" t="s">
        <v>6</v>
      </c>
      <c r="G50" s="75" t="s">
        <v>85</v>
      </c>
      <c r="H50" s="76"/>
      <c r="I50" s="77"/>
      <c r="J50" s="75" t="s">
        <v>89</v>
      </c>
      <c r="K50" s="76"/>
      <c r="L50" s="77"/>
      <c r="M50" s="75" t="s">
        <v>96</v>
      </c>
      <c r="N50" s="76"/>
      <c r="O50" s="77"/>
      <c r="P50" s="75" t="s">
        <v>88</v>
      </c>
      <c r="Q50" s="76"/>
      <c r="R50" s="77"/>
      <c r="S50" s="75" t="s">
        <v>88</v>
      </c>
      <c r="T50" s="76"/>
      <c r="U50" s="77"/>
      <c r="V50" s="75" t="s">
        <v>88</v>
      </c>
      <c r="W50" s="76"/>
      <c r="X50" s="77"/>
      <c r="Y50" s="75" t="s">
        <v>85</v>
      </c>
      <c r="Z50" s="76"/>
      <c r="AA50" s="78"/>
      <c r="AB50" s="71">
        <f t="shared" ref="AB50" si="39">SUM(I51,L51,O51,R51,U51,X51,AA51)</f>
        <v>36</v>
      </c>
      <c r="AC50" s="72">
        <f t="shared" ref="AC50" si="40">IFERROR(E50*AB50,"")</f>
        <v>1708.56</v>
      </c>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row>
    <row r="51" spans="1:274" ht="25" customHeight="1">
      <c r="A51" s="1"/>
      <c r="B51" s="73"/>
      <c r="C51" s="56"/>
      <c r="D51" s="56"/>
      <c r="E51" s="74"/>
      <c r="F51" s="40" t="s">
        <v>22</v>
      </c>
      <c r="G51" s="35" t="str">
        <f>IFERROR(VLOOKUP(G50,Shift_Schedules[],2,FALSE),"")</f>
        <v>–</v>
      </c>
      <c r="H51" s="36" t="str">
        <f>IFERROR(VLOOKUP(G50,Shift_Schedules[],3,FALSE),"")</f>
        <v>–</v>
      </c>
      <c r="I51" s="37" t="str">
        <f>IFERROR(VLOOKUP(G50,Shift_Schedules[],4,FALSE),"")</f>
        <v>–</v>
      </c>
      <c r="J51" s="35">
        <f>IFERROR(VLOOKUP(J50,Shift_Schedules[],2,FALSE),"")</f>
        <v>0.375</v>
      </c>
      <c r="K51" s="36">
        <f>IFERROR(VLOOKUP(J50,Shift_Schedules[],3,FALSE),"")</f>
        <v>0.72916666666666696</v>
      </c>
      <c r="L51" s="37">
        <f>IFERROR(VLOOKUP(J50,Shift_Schedules[],4,FALSE),"")</f>
        <v>8</v>
      </c>
      <c r="M51" s="35">
        <f>IFERROR(VLOOKUP(M50,Shift_Schedules[],2,FALSE),"")</f>
        <v>0.375</v>
      </c>
      <c r="N51" s="36">
        <f>IFERROR(VLOOKUP(M50,Shift_Schedules[],3,FALSE),"")</f>
        <v>0.54166666666666663</v>
      </c>
      <c r="O51" s="37">
        <f>IFERROR(VLOOKUP(M50,Shift_Schedules[],4,FALSE),"")</f>
        <v>4</v>
      </c>
      <c r="P51" s="35">
        <f>IFERROR(VLOOKUP(P50,Shift_Schedules[],2,FALSE),"")</f>
        <v>0.20833333333333334</v>
      </c>
      <c r="Q51" s="36">
        <f>IFERROR(VLOOKUP(P50,Shift_Schedules[],3,FALSE),"")</f>
        <v>0.5625</v>
      </c>
      <c r="R51" s="37">
        <f>IFERROR(VLOOKUP(P50,Shift_Schedules[],4,FALSE),"")</f>
        <v>8</v>
      </c>
      <c r="S51" s="35">
        <f>IFERROR(VLOOKUP(S50,Shift_Schedules[],2,FALSE),"")</f>
        <v>0.20833333333333334</v>
      </c>
      <c r="T51" s="36">
        <f>IFERROR(VLOOKUP(S50,Shift_Schedules[],3,FALSE),"")</f>
        <v>0.5625</v>
      </c>
      <c r="U51" s="37">
        <f>IFERROR(VLOOKUP(S50,Shift_Schedules[],4,FALSE),"")</f>
        <v>8</v>
      </c>
      <c r="V51" s="35">
        <f>IFERROR(VLOOKUP(V50,Shift_Schedules[],2,FALSE),"")</f>
        <v>0.20833333333333334</v>
      </c>
      <c r="W51" s="36">
        <f>IFERROR(VLOOKUP(V50,Shift_Schedules[],3,FALSE),"")</f>
        <v>0.5625</v>
      </c>
      <c r="X51" s="37">
        <f>IFERROR(VLOOKUP(V50,Shift_Schedules[],4,FALSE),"")</f>
        <v>8</v>
      </c>
      <c r="Y51" s="35" t="str">
        <f>IFERROR(VLOOKUP(Y50,Shift_Schedules[],2,FALSE),"")</f>
        <v>–</v>
      </c>
      <c r="Z51" s="36" t="str">
        <f>IFERROR(VLOOKUP(Y50,Shift_Schedules[],3,FALSE),"")</f>
        <v>–</v>
      </c>
      <c r="AA51" s="55" t="str">
        <f>IFERROR(VLOOKUP(Y50,Shift_Schedules[],4,FALSE),"")</f>
        <v>–</v>
      </c>
      <c r="AB51" s="71"/>
      <c r="AC51" s="72"/>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row>
    <row r="52" spans="1:274" ht="25" customHeight="1" thickBot="1">
      <c r="A52" s="1"/>
      <c r="B52" s="105" t="s">
        <v>54</v>
      </c>
      <c r="C52" s="106"/>
      <c r="D52" s="106"/>
      <c r="E52" s="107"/>
      <c r="F52" s="49">
        <f>IFERROR(COUNTIF(B12:B51,"*"),"")</f>
        <v>20</v>
      </c>
      <c r="G52" s="66"/>
      <c r="H52" s="67"/>
      <c r="I52" s="67"/>
      <c r="J52" s="67"/>
      <c r="K52" s="67"/>
      <c r="L52" s="67"/>
      <c r="M52" s="67"/>
      <c r="N52" s="67"/>
      <c r="O52" s="67"/>
      <c r="P52" s="67"/>
      <c r="Q52" s="67"/>
      <c r="R52" s="67"/>
      <c r="S52" s="67"/>
      <c r="T52" s="67"/>
      <c r="U52" s="67"/>
      <c r="V52" s="67"/>
      <c r="W52" s="67"/>
      <c r="X52" s="67"/>
      <c r="Y52" s="67"/>
      <c r="Z52" s="67"/>
      <c r="AA52" s="68"/>
      <c r="AB52" s="51">
        <f>SUM(AB12:AB51)</f>
        <v>704</v>
      </c>
      <c r="AC52" s="50">
        <f>SUM(AC12:AC51)</f>
        <v>34649.440000000002</v>
      </c>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row>
    <row r="53" spans="1:274" ht="20"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row>
    <row r="54" spans="1:274" customFormat="1" ht="50" customHeight="1">
      <c r="B54" s="112" t="s">
        <v>0</v>
      </c>
      <c r="C54" s="112"/>
      <c r="D54" s="112"/>
      <c r="E54" s="112"/>
      <c r="F54" s="112"/>
      <c r="G54" s="112"/>
      <c r="H54" s="112"/>
      <c r="I54" s="112"/>
      <c r="J54" s="112"/>
      <c r="K54" s="112"/>
      <c r="L54" s="112"/>
      <c r="M54" s="112"/>
      <c r="N54" s="112"/>
      <c r="O54" s="112"/>
    </row>
    <row r="55" spans="1:27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row>
    <row r="56" spans="1:27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row>
    <row r="57" spans="1:27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row>
    <row r="58" spans="1:27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row>
    <row r="59" spans="1:27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row>
    <row r="60" spans="1:27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row>
    <row r="61" spans="1:27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row>
    <row r="62" spans="1:27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row>
    <row r="63" spans="1:27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row>
    <row r="64" spans="1:27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row>
    <row r="65" spans="1:27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row>
    <row r="66" spans="1:27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row>
    <row r="67" spans="1:27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row>
    <row r="68" spans="1:27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row>
    <row r="69" spans="1:27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row>
    <row r="70" spans="1:27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row>
    <row r="71" spans="1:27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row>
    <row r="72" spans="1:27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row>
    <row r="73" spans="1:27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row>
    <row r="74" spans="1:27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row>
    <row r="75" spans="1:27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row>
    <row r="76" spans="1:27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row>
    <row r="77" spans="1:27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row>
    <row r="78" spans="1:27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row>
    <row r="79" spans="1:27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row>
    <row r="80" spans="1:27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row>
    <row r="81" spans="1:27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row>
    <row r="82" spans="1:27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row>
    <row r="83" spans="1:27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row>
    <row r="84" spans="1:27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row>
    <row r="85" spans="1:27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row>
    <row r="86" spans="1:27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row>
    <row r="87" spans="1:27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row>
    <row r="88" spans="1:27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row>
    <row r="89" spans="1:27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row>
    <row r="90" spans="1:27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row>
    <row r="91" spans="1:27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row>
    <row r="92" spans="1:27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row>
    <row r="93" spans="1:27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row>
    <row r="94" spans="1:27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row>
    <row r="95" spans="1:27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row>
    <row r="96" spans="1:27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row>
    <row r="97" spans="1:27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row>
    <row r="98" spans="1:27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row>
    <row r="99" spans="1:27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row>
    <row r="100" spans="1:27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row>
    <row r="101" spans="1:27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row>
    <row r="102" spans="1:27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row>
    <row r="103" spans="1:27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row>
    <row r="104" spans="1:27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row>
    <row r="105" spans="1:27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row>
    <row r="106" spans="1:27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row>
    <row r="107" spans="1:27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row>
    <row r="108" spans="1:27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row>
    <row r="109" spans="1:27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row>
    <row r="110" spans="1:27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row>
    <row r="111" spans="1:27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row>
    <row r="112" spans="1:27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row>
    <row r="113" spans="1:27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row>
    <row r="114" spans="1:27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row>
    <row r="115" spans="1:27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row>
    <row r="116" spans="1:27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row>
    <row r="117" spans="1:27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row>
    <row r="118" spans="1:27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row>
    <row r="119" spans="1:27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row>
    <row r="120" spans="1:27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row>
    <row r="121" spans="1:27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row>
    <row r="122" spans="1:27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row>
    <row r="123" spans="1:27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row>
    <row r="124" spans="1:27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row>
    <row r="125" spans="1:27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row>
    <row r="126" spans="1:27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row>
    <row r="127" spans="1:27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row>
    <row r="128" spans="1:27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row>
    <row r="129" spans="1:27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row>
    <row r="130" spans="1:27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row>
    <row r="131" spans="1:27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row>
    <row r="132" spans="1:27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row>
    <row r="133" spans="1:27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row>
    <row r="134" spans="1:27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row>
    <row r="135" spans="1:27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row>
    <row r="136" spans="1:27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row>
    <row r="137" spans="1:27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row>
    <row r="138" spans="1:27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row>
    <row r="139" spans="1:27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row>
    <row r="140" spans="1:27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row>
    <row r="141" spans="1:27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row>
    <row r="142" spans="1:27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row>
    <row r="143" spans="1:27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row>
    <row r="144" spans="1:27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row>
    <row r="145" spans="1:27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row>
    <row r="146" spans="1:27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row>
    <row r="147" spans="1:27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row>
    <row r="148" spans="1:27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row>
    <row r="149" spans="1:27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row>
    <row r="150" spans="1:27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row>
    <row r="151" spans="1:27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row>
    <row r="152" spans="1:27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row>
    <row r="153" spans="1:27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row>
    <row r="154" spans="1:27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row>
    <row r="155" spans="1:27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row>
    <row r="156" spans="1:27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row>
    <row r="157" spans="1:27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row>
    <row r="158" spans="1:27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row>
    <row r="159" spans="1:27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row>
    <row r="160" spans="1:27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row>
    <row r="161" spans="1:27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row>
    <row r="162" spans="1:27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row>
    <row r="163" spans="1:27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row>
    <row r="164" spans="1:27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row>
    <row r="165" spans="1:27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row>
    <row r="166" spans="1:27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row>
    <row r="167" spans="1:27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row>
    <row r="168" spans="1:27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row>
    <row r="169" spans="1:27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row>
    <row r="170" spans="1:27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row>
    <row r="171" spans="1:27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row>
    <row r="172" spans="1:27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row>
    <row r="173" spans="1:27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row>
    <row r="174" spans="1:2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row>
    <row r="175" spans="1:27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row>
    <row r="176" spans="1:27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row>
    <row r="177" spans="1:27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row>
    <row r="178" spans="1:27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row>
    <row r="179" spans="1:27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row>
    <row r="180" spans="1:27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row>
    <row r="181" spans="1:27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row>
    <row r="182" spans="1:27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row>
    <row r="183" spans="1:27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row>
    <row r="184" spans="1:27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row>
    <row r="185" spans="1:27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row>
    <row r="186" spans="1:27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row>
    <row r="187" spans="1:27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row>
    <row r="188" spans="1:27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row>
    <row r="189" spans="1:27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row>
    <row r="190" spans="1:27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row>
    <row r="191" spans="1:27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row>
    <row r="192" spans="1:27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row>
    <row r="193" spans="1:27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row>
    <row r="194" spans="1:27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row>
    <row r="195" spans="1:27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row>
    <row r="196" spans="1:27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row>
    <row r="197" spans="1:27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row>
    <row r="198" spans="1:27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row>
    <row r="199" spans="1:27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row>
    <row r="200" spans="1:27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row>
    <row r="201" spans="1:27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row>
    <row r="202" spans="1:27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row>
    <row r="203" spans="1:27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row>
    <row r="204" spans="1:27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row>
    <row r="205" spans="1:27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row>
    <row r="206" spans="1:27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row>
    <row r="207" spans="1:27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row>
    <row r="208" spans="1:27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row>
    <row r="209" spans="1:27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row>
    <row r="210" spans="1:27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row>
    <row r="211" spans="1:27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row>
    <row r="212" spans="1:27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row>
    <row r="213" spans="1:27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row>
    <row r="214" spans="1:27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row>
    <row r="215" spans="1:27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row>
    <row r="216" spans="1:27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row>
    <row r="217" spans="1:27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row>
    <row r="218" spans="1:27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row>
    <row r="219" spans="1:27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row>
    <row r="220" spans="1:27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row>
    <row r="221" spans="1:27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row>
    <row r="222" spans="1:27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row>
    <row r="223" spans="1:27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row>
    <row r="224" spans="1:27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row>
    <row r="225" spans="1:27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row>
    <row r="226" spans="1:27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row>
    <row r="227" spans="1:27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row>
    <row r="228" spans="1:27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row>
    <row r="229" spans="1:27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row>
    <row r="230" spans="1:27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row>
    <row r="231" spans="1:27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row>
    <row r="232" spans="1:27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row>
    <row r="233" spans="1:27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row>
    <row r="234" spans="1:27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row>
    <row r="235" spans="1:27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row>
    <row r="236" spans="1:27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row>
    <row r="237" spans="1:27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row>
    <row r="238" spans="1:27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row>
    <row r="239" spans="1:27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row>
    <row r="240" spans="1:27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row>
    <row r="241" spans="1:27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row>
    <row r="242" spans="1:27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row>
    <row r="243" spans="1:27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row>
    <row r="244" spans="1:27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row>
    <row r="245" spans="1:27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row>
    <row r="246" spans="1:27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row>
    <row r="247" spans="1:27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row>
    <row r="248" spans="1:27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row>
    <row r="249" spans="1:27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row>
    <row r="250" spans="1:27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row>
    <row r="251" spans="1:27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row>
    <row r="252" spans="1:27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row>
    <row r="253" spans="1:27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row>
    <row r="254" spans="1:27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row>
    <row r="255" spans="1:27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row>
    <row r="256" spans="1:27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row>
    <row r="257" spans="1:27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row>
    <row r="258" spans="1:27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row>
    <row r="259" spans="1:27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row>
    <row r="260" spans="1:27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row>
    <row r="261" spans="1:27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row>
    <row r="262" spans="1:27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row>
    <row r="263" spans="1:27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row>
    <row r="264" spans="1:27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row>
    <row r="265" spans="1:27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row>
    <row r="266" spans="1:27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row>
    <row r="267" spans="1:27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row>
    <row r="268" spans="1:27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row>
    <row r="269" spans="1:27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row>
    <row r="270" spans="1:27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row>
    <row r="271" spans="1:27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row>
    <row r="272" spans="1:27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row>
    <row r="273" spans="1:27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row>
    <row r="274" spans="1: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row>
    <row r="275" spans="1:27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row>
    <row r="276" spans="1:27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row>
    <row r="277" spans="1:27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row>
    <row r="278" spans="1:27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row>
    <row r="279" spans="1:27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row>
    <row r="280" spans="1:27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row>
    <row r="281" spans="1:27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row>
    <row r="282" spans="1:27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row>
    <row r="283" spans="1:27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row>
    <row r="284" spans="1:27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row>
    <row r="285" spans="1:27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row>
    <row r="286" spans="1:27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row>
    <row r="287" spans="1:27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row>
    <row r="288" spans="1:27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row>
    <row r="289" spans="1:27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row>
    <row r="290" spans="1:27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row>
    <row r="291" spans="1:27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row>
    <row r="292" spans="1:27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row>
    <row r="293" spans="1:27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row>
    <row r="294" spans="1:27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row>
    <row r="295" spans="1:27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row>
    <row r="296" spans="1:27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row>
    <row r="297" spans="1:27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row>
    <row r="298" spans="1:27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row>
    <row r="299" spans="1:27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row>
    <row r="300" spans="1:27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row>
    <row r="301" spans="1:27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row>
    <row r="302" spans="1:27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row>
    <row r="303" spans="1:27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row>
    <row r="304" spans="1:27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row>
    <row r="305" spans="1:27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row>
    <row r="306" spans="1:27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row>
    <row r="307" spans="1:27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row>
    <row r="308" spans="1:27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row>
    <row r="309" spans="1:27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row>
    <row r="310" spans="1:27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row>
    <row r="311" spans="1:27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row>
    <row r="312" spans="1:27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row>
    <row r="313" spans="1:27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row>
    <row r="314" spans="1:27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row>
    <row r="315" spans="1:27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row>
    <row r="316" spans="1:27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row>
    <row r="317" spans="1:27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row>
    <row r="318" spans="1:27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row>
    <row r="319" spans="1:27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row>
    <row r="320" spans="1:27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row>
    <row r="321" spans="1:27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row>
    <row r="322" spans="1:27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row>
    <row r="323" spans="1:27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row>
    <row r="324" spans="1:27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row>
    <row r="325" spans="1:27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row>
    <row r="326" spans="1:27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row>
    <row r="327" spans="1:27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row>
    <row r="328" spans="1:27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row>
    <row r="329" spans="1:27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row>
    <row r="330" spans="1:27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row>
    <row r="331" spans="1:27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row>
    <row r="332" spans="1:27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row>
    <row r="333" spans="1:27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row>
    <row r="334" spans="1:27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row>
    <row r="335" spans="1:27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row>
    <row r="336" spans="1:27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row>
    <row r="337" spans="1:27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row>
    <row r="338" spans="1:27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row>
    <row r="339" spans="1:27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row>
    <row r="340" spans="1:27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row>
    <row r="341" spans="1:27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row>
    <row r="342" spans="1:27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row>
    <row r="343" spans="1:27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row>
    <row r="344" spans="1:27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row>
    <row r="345" spans="1:27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row>
    <row r="346" spans="1:27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row>
    <row r="347" spans="1:27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row>
    <row r="348" spans="1:27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row>
    <row r="349" spans="1:27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row>
    <row r="350" spans="1:27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row>
    <row r="351" spans="1:27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row>
    <row r="352" spans="1:27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row>
    <row r="353" spans="1:27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row>
    <row r="354" spans="1:27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row>
    <row r="355" spans="1:27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row>
    <row r="356" spans="1:27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9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9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9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9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9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9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9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9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row>
    <row r="409" spans="1:29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row>
    <row r="410" spans="1:29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row>
    <row r="411" spans="1:29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row>
    <row r="412" spans="1:29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row>
    <row r="413" spans="1:29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row>
    <row r="414" spans="1:29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row>
    <row r="415" spans="1:29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row>
    <row r="416" spans="1:29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row>
    <row r="417" spans="1:29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row>
    <row r="418" spans="1:29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row>
    <row r="419" spans="1:29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row>
    <row r="420" spans="1:29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row>
    <row r="421" spans="1:29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row>
    <row r="422" spans="1:29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row>
    <row r="423" spans="1:29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row>
    <row r="424" spans="1:29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row>
    <row r="425" spans="1:29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row>
    <row r="426" spans="1:29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row>
    <row r="427" spans="1:29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row>
    <row r="428" spans="1:29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row>
    <row r="429" spans="1:29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row>
    <row r="430" spans="1:29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row>
    <row r="431" spans="1:29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row>
    <row r="432" spans="1:29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row>
    <row r="433" spans="1:29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row>
    <row r="434" spans="1:29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row>
    <row r="435" spans="1:29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row>
    <row r="436" spans="1:29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row>
    <row r="437" spans="1:29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row>
    <row r="438" spans="1:29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row>
    <row r="439" spans="1:29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row>
    <row r="440" spans="1:29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row>
    <row r="441" spans="1:29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row>
    <row r="442" spans="1:29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row>
    <row r="443" spans="1:29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row>
    <row r="444" spans="1:29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row>
    <row r="445" spans="1:29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row>
    <row r="446" spans="1:29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row>
    <row r="447" spans="1:29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row>
    <row r="448" spans="1:29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row>
    <row r="449" spans="1:29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row>
    <row r="450" spans="1:29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row>
    <row r="451" spans="1:29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row>
    <row r="452" spans="1:29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row>
    <row r="453" spans="1:29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row>
    <row r="454" spans="1:29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row>
    <row r="455" spans="1:29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row>
    <row r="456" spans="1:29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row>
    <row r="457" spans="1:29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row>
    <row r="458" spans="1:29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row>
    <row r="459" spans="1:29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row>
    <row r="460" spans="1:29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row>
    <row r="461" spans="1:29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row>
    <row r="462" spans="1:29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row>
    <row r="463" spans="1:29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row>
    <row r="464" spans="1:29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row>
    <row r="465" spans="1:29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row>
    <row r="466" spans="1:29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row>
    <row r="467" spans="1:29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row>
    <row r="468" spans="1:29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row>
    <row r="469" spans="1:29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row>
    <row r="470" spans="1:29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row>
    <row r="471" spans="1:29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row>
    <row r="472" spans="1:29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row>
    <row r="473" spans="1:29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row>
    <row r="474" spans="1:29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row>
    <row r="475" spans="1:29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row>
    <row r="476" spans="1:29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row>
    <row r="477" spans="1:29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row>
    <row r="478" spans="1:29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row>
    <row r="479" spans="1:29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row>
    <row r="480" spans="1:29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row>
    <row r="481" spans="1:29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row>
    <row r="482" spans="1:29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row>
    <row r="483" spans="1:29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row>
    <row r="484" spans="1:29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row>
    <row r="485" spans="1:29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row>
    <row r="486" spans="1:29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row>
    <row r="487" spans="1:29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row>
    <row r="488" spans="1:29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row>
    <row r="489" spans="1:29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row>
    <row r="490" spans="1:29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row>
    <row r="491" spans="1:29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row>
    <row r="492" spans="1:29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row>
    <row r="493" spans="1:29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row>
    <row r="494" spans="1:29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row>
    <row r="495" spans="1:29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row>
    <row r="496" spans="1:29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row>
    <row r="497" spans="1:29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row>
    <row r="498" spans="1:2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row>
    <row r="499" spans="1:29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row>
    <row r="500" spans="1:29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row>
    <row r="501" spans="1:29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row>
    <row r="502" spans="1:29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row>
    <row r="503" spans="1:29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row>
    <row r="504" spans="1:29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row>
    <row r="505" spans="1:29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row>
    <row r="506" spans="1:29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row>
    <row r="507" spans="1:29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row>
    <row r="508" spans="1:29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row>
    <row r="509" spans="1:29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row>
    <row r="510" spans="1:29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row>
    <row r="511" spans="1:29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row>
    <row r="512" spans="1:29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row>
    <row r="513" spans="1:29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row>
    <row r="514" spans="1:29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row>
    <row r="515" spans="1:29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row>
    <row r="516" spans="1:29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row>
    <row r="517" spans="1:29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row>
    <row r="518" spans="1:29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row>
    <row r="519" spans="1:29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row>
    <row r="520" spans="1:29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row>
    <row r="521" spans="1:29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row>
    <row r="522" spans="1:29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row>
    <row r="523" spans="1:29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row>
    <row r="524" spans="1:29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row>
    <row r="525" spans="1:29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row>
    <row r="526" spans="1:29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row>
    <row r="527" spans="1:29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row>
    <row r="528" spans="1:29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row>
    <row r="529" spans="1:29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row>
    <row r="530" spans="1:29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row>
    <row r="531" spans="1:29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row>
    <row r="532" spans="1:29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row>
    <row r="533" spans="1:29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row>
    <row r="534" spans="1:29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row>
    <row r="535" spans="1:29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row>
    <row r="536" spans="1:29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row>
    <row r="537" spans="1:29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row>
    <row r="538" spans="1:29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row>
    <row r="539" spans="1:29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row>
    <row r="540" spans="1:29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row>
    <row r="541" spans="1:29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row>
    <row r="542" spans="1:29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row>
    <row r="543" spans="1:29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row>
    <row r="544" spans="1:29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row>
    <row r="545" spans="1:29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row>
    <row r="546" spans="1:29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row>
    <row r="547" spans="1:29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row>
    <row r="548" spans="1:29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row>
    <row r="549" spans="1:29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row>
    <row r="550" spans="1:29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row>
    <row r="551" spans="1:29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row>
    <row r="552" spans="1:29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row>
    <row r="553" spans="1:29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row>
    <row r="554" spans="1:29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row>
    <row r="555" spans="1:29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row>
    <row r="556" spans="1:29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row>
    <row r="557" spans="1:29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row>
    <row r="558" spans="1:29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row>
    <row r="559" spans="1:29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row>
    <row r="560" spans="1:29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row>
    <row r="561" spans="1:29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row>
    <row r="562" spans="1:29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row>
    <row r="563" spans="1:29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row>
    <row r="564" spans="1:29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row>
    <row r="565" spans="1:29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row>
    <row r="566" spans="1:29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row>
    <row r="567" spans="1:29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row>
    <row r="568" spans="1:29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row>
    <row r="569" spans="1:29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row>
    <row r="570" spans="1:29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row>
    <row r="571" spans="1:29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row>
    <row r="572" spans="1:29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row>
    <row r="573" spans="1:29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row>
    <row r="574" spans="1:29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row>
    <row r="575" spans="1:29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row>
    <row r="576" spans="1:29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row>
    <row r="577" spans="1:29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row>
    <row r="578" spans="1:29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row>
    <row r="579" spans="1:29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row>
    <row r="580" spans="1:29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row>
    <row r="581" spans="1:29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row>
    <row r="582" spans="1:29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row>
    <row r="583" spans="1:29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row>
    <row r="584" spans="1:29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row>
    <row r="585" spans="1:29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row>
    <row r="586" spans="1:29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row>
    <row r="587" spans="1:29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row>
    <row r="588" spans="1:29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row>
    <row r="589" spans="1:29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row>
    <row r="590" spans="1:29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row>
    <row r="591" spans="1:29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row>
    <row r="592" spans="1:29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row>
    <row r="593" spans="1:29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row>
    <row r="594" spans="1:29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row>
    <row r="595" spans="1:29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row>
    <row r="596" spans="1:29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row>
    <row r="597" spans="1:29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row>
    <row r="598" spans="1:2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row>
    <row r="599" spans="1:29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row>
    <row r="600" spans="1:29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row>
    <row r="601" spans="1:29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row>
    <row r="602" spans="1:29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row>
    <row r="603" spans="1:29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row>
    <row r="604" spans="1:29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row>
    <row r="605" spans="1:29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row>
    <row r="606" spans="1:29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row>
    <row r="607" spans="1:29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row>
    <row r="608" spans="1:29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row>
    <row r="609" spans="1:29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row>
    <row r="610" spans="1:29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row>
    <row r="611" spans="1:29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row>
    <row r="612" spans="1:29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row>
    <row r="613" spans="1:29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row>
    <row r="614" spans="1:29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row>
    <row r="615" spans="1:29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row>
    <row r="616" spans="1:29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row>
    <row r="617" spans="1:29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row>
    <row r="618" spans="1:29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row>
    <row r="619" spans="1:29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row>
    <row r="620" spans="1:29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row>
    <row r="621" spans="1:29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row>
    <row r="622" spans="1:29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row>
    <row r="623" spans="1:29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row>
    <row r="624" spans="1:29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row>
    <row r="625" spans="1:29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row>
    <row r="626" spans="1:29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row>
    <row r="627" spans="1:29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row>
    <row r="628" spans="1:29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row>
    <row r="629" spans="1:29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row>
    <row r="630" spans="1:29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row>
    <row r="631" spans="1:29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row>
    <row r="632" spans="1:29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row>
    <row r="633" spans="1:29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row>
    <row r="634" spans="1:29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row>
    <row r="635" spans="1:29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row>
    <row r="636" spans="1:29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row>
    <row r="637" spans="1:29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row>
    <row r="638" spans="1:29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row>
    <row r="639" spans="1:29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row>
    <row r="640" spans="1:29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row>
    <row r="641" spans="1:29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row>
    <row r="642" spans="1:29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row>
    <row r="643" spans="1:29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row>
    <row r="644" spans="1:29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row>
    <row r="645" spans="1:29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row>
    <row r="646" spans="1:29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row>
    <row r="647" spans="1:29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row>
    <row r="648" spans="1:29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row>
    <row r="649" spans="1:29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row>
    <row r="650" spans="1:29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row>
    <row r="651" spans="1:29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row>
    <row r="652" spans="1:29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row>
    <row r="653" spans="1:29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row>
    <row r="654" spans="1:29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row>
    <row r="655" spans="1:29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row>
    <row r="656" spans="1:29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row>
    <row r="657" spans="1:29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row>
    <row r="658" spans="1:29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row>
    <row r="659" spans="1:29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row>
    <row r="660" spans="1:29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row>
    <row r="661" spans="1:29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row>
    <row r="662" spans="1:29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row>
    <row r="663" spans="1:29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row>
    <row r="664" spans="1:29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row>
    <row r="665" spans="1:29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row>
    <row r="666" spans="1:29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row>
    <row r="667" spans="1:29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row>
    <row r="668" spans="1:29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row>
    <row r="669" spans="1:29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row>
    <row r="670" spans="1:29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row>
    <row r="671" spans="1:29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row>
    <row r="672" spans="1:29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row>
    <row r="673" spans="1:29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row>
    <row r="674" spans="1:29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row>
    <row r="675" spans="1:29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row>
    <row r="676" spans="1:29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row>
    <row r="677" spans="1:29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row>
    <row r="678" spans="1:29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row>
    <row r="679" spans="1:29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row>
    <row r="680" spans="1:29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row>
    <row r="681" spans="1:29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row>
    <row r="682" spans="1:29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row>
    <row r="683" spans="1:29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row>
    <row r="684" spans="1:29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row>
    <row r="685" spans="1:29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row>
    <row r="686" spans="1:29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row>
    <row r="687" spans="1:29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row>
    <row r="688" spans="1:29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row>
    <row r="689" spans="1:29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row>
    <row r="690" spans="1:29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row>
    <row r="691" spans="1:29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row>
    <row r="692" spans="1:29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row>
    <row r="693" spans="1:29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row>
    <row r="694" spans="1:29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row>
    <row r="695" spans="1:29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row>
    <row r="696" spans="1:29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row>
    <row r="697" spans="1:29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row>
    <row r="698" spans="1:2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row>
    <row r="699" spans="1:29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row>
    <row r="700" spans="1:29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row>
    <row r="701" spans="1:29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row>
    <row r="702" spans="1:29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row>
    <row r="703" spans="1:29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row>
    <row r="704" spans="1:29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row>
    <row r="705" spans="1:29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row>
    <row r="706" spans="1:29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row>
    <row r="707" spans="1:29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row>
    <row r="708" spans="1:29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row>
    <row r="709" spans="1:29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row>
    <row r="710" spans="1:29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row>
    <row r="711" spans="1:29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row>
    <row r="712" spans="1:29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row>
    <row r="713" spans="1:29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row>
    <row r="714" spans="1:29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row>
    <row r="715" spans="1:29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row>
    <row r="716" spans="1:29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row>
    <row r="717" spans="1:29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row>
    <row r="718" spans="1:29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row>
    <row r="719" spans="1:29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row>
    <row r="720" spans="1:29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row>
    <row r="721" spans="1:29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row>
    <row r="722" spans="1:29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row>
    <row r="723" spans="1:29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row>
    <row r="724" spans="1:29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row>
    <row r="725" spans="1:29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row>
    <row r="726" spans="1:29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row>
    <row r="727" spans="1:29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row>
    <row r="728" spans="1:29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row>
    <row r="729" spans="1:29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row>
    <row r="730" spans="1:29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row>
    <row r="731" spans="1:29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row>
    <row r="732" spans="1:29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row>
    <row r="733" spans="1:29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row>
    <row r="734" spans="1:29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row>
    <row r="735" spans="1:29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row>
    <row r="736" spans="1:29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row>
    <row r="737" spans="1:29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row>
    <row r="738" spans="1:29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row>
    <row r="739" spans="1:29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row>
    <row r="740" spans="1:29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row>
    <row r="741" spans="1:29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row>
    <row r="742" spans="1:29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row>
    <row r="743" spans="1:29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row>
    <row r="744" spans="1:29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row>
    <row r="745" spans="1:29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row>
    <row r="746" spans="1:29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row>
    <row r="747" spans="1:29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row>
    <row r="748" spans="1:29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row>
    <row r="749" spans="1:29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row>
    <row r="750" spans="1:29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row>
    <row r="751" spans="1:29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row>
    <row r="752" spans="1:29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row>
    <row r="753" spans="1:29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row>
    <row r="754" spans="1:29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row>
    <row r="755" spans="1:29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row>
    <row r="756" spans="1:29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row>
    <row r="757" spans="1:29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row>
    <row r="758" spans="1:29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row>
    <row r="759" spans="1:29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row>
    <row r="760" spans="1:29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row>
    <row r="761" spans="1:29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row>
    <row r="762" spans="1:29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row>
    <row r="763" spans="1:29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row>
    <row r="764" spans="1:29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row>
    <row r="765" spans="1:29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row>
    <row r="766" spans="1:29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row>
    <row r="767" spans="1:29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row>
    <row r="768" spans="1:29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row>
    <row r="769" spans="1:29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row>
    <row r="770" spans="1:29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row>
    <row r="771" spans="1:29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row>
    <row r="772" spans="1:29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row>
    <row r="773" spans="1:29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row>
    <row r="774" spans="1:29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row>
    <row r="775" spans="1:29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row>
    <row r="776" spans="1:29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row>
    <row r="777" spans="1:29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row>
    <row r="778" spans="1:29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row>
    <row r="779" spans="1:29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row>
    <row r="780" spans="1:29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row>
    <row r="781" spans="1:29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row>
    <row r="782" spans="1:29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row>
    <row r="783" spans="1:29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row>
    <row r="784" spans="1:29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row>
    <row r="785" spans="1:29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row>
    <row r="786" spans="1:29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row>
    <row r="787" spans="1:29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row>
    <row r="788" spans="1:29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row>
    <row r="789" spans="1:29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row>
    <row r="790" spans="1:29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row>
    <row r="791" spans="1:29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row>
    <row r="792" spans="1:29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row>
    <row r="793" spans="1:29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row>
    <row r="794" spans="1:29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row>
    <row r="795" spans="1:29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row>
    <row r="796" spans="1:29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row>
    <row r="797" spans="1:29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row>
    <row r="798" spans="1:2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row>
    <row r="799" spans="1:29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row>
    <row r="800" spans="1:29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row>
    <row r="801" spans="1:29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row>
    <row r="802" spans="1:29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row>
    <row r="803" spans="1:29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row>
    <row r="804" spans="1:29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row>
    <row r="805" spans="1:29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row>
    <row r="806" spans="1:29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row>
    <row r="807" spans="1:29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row>
    <row r="808" spans="1:29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row>
    <row r="809" spans="1:29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row>
    <row r="810" spans="1:29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row>
    <row r="811" spans="1:29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row>
    <row r="812" spans="1:29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row>
    <row r="813" spans="1:29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row>
    <row r="814" spans="1:29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row>
    <row r="815" spans="1:29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row>
    <row r="816" spans="1:29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row>
    <row r="817" spans="1:29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row>
    <row r="818" spans="1:29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row>
    <row r="819" spans="1:29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row>
    <row r="820" spans="1:29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row>
    <row r="821" spans="1:29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row>
    <row r="822" spans="1:29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row>
    <row r="823" spans="1:29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row>
    <row r="824" spans="1:29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row>
    <row r="825" spans="1:29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row>
    <row r="826" spans="1:29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row>
    <row r="827" spans="1:29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row>
    <row r="828" spans="1:29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row>
    <row r="829" spans="1:29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row>
    <row r="830" spans="1:29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row>
    <row r="831" spans="1:29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row>
    <row r="832" spans="1:29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row>
    <row r="833" spans="1:29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row>
    <row r="834" spans="1:29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row>
    <row r="835" spans="1:29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row>
    <row r="836" spans="1:29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row>
    <row r="837" spans="1:29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row>
    <row r="838" spans="1:29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row>
    <row r="839" spans="1:29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row>
    <row r="840" spans="1:29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row>
    <row r="841" spans="1:29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row>
    <row r="842" spans="1:29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row>
    <row r="843" spans="1:29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row>
    <row r="844" spans="1:29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row>
    <row r="845" spans="1:29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row>
    <row r="846" spans="1:29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row>
    <row r="847" spans="1:29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row>
    <row r="848" spans="1:29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row>
    <row r="849" spans="1:29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row>
    <row r="850" spans="1:29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row>
    <row r="851" spans="1:29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row>
    <row r="852" spans="1:29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row>
    <row r="853" spans="1:29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row>
    <row r="854" spans="1:29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row>
    <row r="855" spans="1:29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row>
    <row r="856" spans="1:29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row>
    <row r="857" spans="1:29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row>
    <row r="858" spans="1:29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row>
    <row r="859" spans="1:29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row>
    <row r="860" spans="1:29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row>
    <row r="861" spans="1:29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row>
    <row r="862" spans="1:29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row>
    <row r="863" spans="1:29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row>
    <row r="864" spans="1:29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row>
    <row r="865" spans="1:29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row>
    <row r="866" spans="1:29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row>
    <row r="867" spans="1:29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row>
    <row r="868" spans="1:29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row>
    <row r="869" spans="1:29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row>
    <row r="870" spans="1:29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row>
    <row r="871" spans="1:29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row>
    <row r="872" spans="1:29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row>
    <row r="873" spans="1:29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row>
    <row r="874" spans="1:29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row>
    <row r="875" spans="1:29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row>
    <row r="876" spans="1:29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row>
    <row r="877" spans="1:29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row>
    <row r="878" spans="1:29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row>
    <row r="879" spans="1:29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row>
    <row r="880" spans="1:29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row>
    <row r="881" spans="1:29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row>
    <row r="882" spans="1:29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row>
    <row r="883" spans="1:29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row>
    <row r="884" spans="1:29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row>
    <row r="885" spans="1:29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row>
    <row r="886" spans="1:29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row>
    <row r="887" spans="1:29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row>
    <row r="888" spans="1:29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row>
    <row r="889" spans="1:29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row>
    <row r="890" spans="1:29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row>
    <row r="891" spans="1:29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row>
    <row r="892" spans="1:29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row>
    <row r="893" spans="1:29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row>
    <row r="894" spans="1:29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row>
    <row r="895" spans="1:29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row>
    <row r="896" spans="1:29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row>
    <row r="897" spans="1:29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row>
    <row r="898" spans="1:2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row>
    <row r="899" spans="1:29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row>
    <row r="900" spans="1:29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row>
    <row r="901" spans="1:29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row>
    <row r="902" spans="1:29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row>
    <row r="903" spans="1:29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row>
    <row r="904" spans="1:29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row>
    <row r="905" spans="1:29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row>
    <row r="906" spans="1:29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row>
    <row r="907" spans="1:29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row>
    <row r="908" spans="1:29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row>
    <row r="909" spans="1:29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row>
    <row r="910" spans="1:29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row>
    <row r="911" spans="1:29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row>
    <row r="912" spans="1:29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row>
    <row r="913" spans="1:29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row>
    <row r="914" spans="1:29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row>
    <row r="915" spans="1:29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row>
    <row r="916" spans="1:29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row>
    <row r="917" spans="1:29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row>
    <row r="918" spans="1:29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row>
    <row r="919" spans="1:29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row>
    <row r="920" spans="1:29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row>
    <row r="921" spans="1:29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row>
    <row r="922" spans="1:29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row>
    <row r="923" spans="1:29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row>
    <row r="924" spans="1:29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row>
    <row r="925" spans="1:29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row>
    <row r="926" spans="1:29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row>
    <row r="927" spans="1:29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row>
    <row r="928" spans="1:29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row>
    <row r="929" spans="1:29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row>
    <row r="930" spans="1:29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row>
    <row r="931" spans="1:29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row>
    <row r="932" spans="1:29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row>
    <row r="933" spans="1:29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row>
    <row r="934" spans="1:29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row>
    <row r="935" spans="1:29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row>
    <row r="936" spans="1:29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row>
    <row r="937" spans="1:29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row>
    <row r="938" spans="1:29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row>
    <row r="939" spans="1:29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row>
    <row r="940" spans="1:29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row>
    <row r="941" spans="1:29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row>
    <row r="942" spans="1:29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row>
    <row r="943" spans="1:29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row>
    <row r="944" spans="1:29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row>
    <row r="945" spans="1:29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row>
    <row r="946" spans="1:29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row>
    <row r="947" spans="1:29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row>
    <row r="948" spans="1:29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row>
    <row r="949" spans="1:29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row>
    <row r="950" spans="1:29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row>
    <row r="951" spans="1:29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row>
    <row r="952" spans="1:29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row>
    <row r="953" spans="1:29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row>
    <row r="954" spans="1:29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row>
    <row r="955" spans="1:29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row>
    <row r="956" spans="1:29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row>
    <row r="957" spans="1:29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row>
    <row r="958" spans="1:29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row>
    <row r="959" spans="1:29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row>
    <row r="960" spans="1:29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row>
    <row r="961" spans="1:29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row>
    <row r="962" spans="1:29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row>
    <row r="963" spans="1:29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row>
    <row r="964" spans="1:29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row>
    <row r="965" spans="1:29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row>
    <row r="966" spans="1:29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row>
    <row r="967" spans="1:29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row>
    <row r="968" spans="1:29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row>
    <row r="969" spans="1:29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row>
    <row r="970" spans="1:29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row>
    <row r="971" spans="1:29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row>
    <row r="972" spans="1:29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row>
    <row r="973" spans="1:29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row>
    <row r="974" spans="1:29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row>
    <row r="975" spans="1:29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row>
    <row r="976" spans="1:29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row>
    <row r="977" spans="1:29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row>
    <row r="978" spans="1:29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row>
    <row r="979" spans="1:29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row>
    <row r="980" spans="1:29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row>
    <row r="981" spans="1:29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row>
    <row r="982" spans="1:29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row>
    <row r="983" spans="1:29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row>
    <row r="984" spans="1:29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row>
    <row r="985" spans="1:29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row>
    <row r="986" spans="1:29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row>
    <row r="987" spans="1:29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row>
    <row r="988" spans="1:29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row>
    <row r="989" spans="1:29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row>
    <row r="990" spans="1:29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row>
    <row r="991" spans="1:29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row>
    <row r="992" spans="1:29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row>
    <row r="993" spans="1:29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row>
    <row r="994" spans="1:29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row>
    <row r="995" spans="1:29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row>
    <row r="996" spans="1:29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row>
    <row r="997" spans="1:29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row>
    <row r="998" spans="1:2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row>
    <row r="999" spans="1:29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row>
    <row r="1000" spans="1:29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row>
    <row r="1001" spans="1:29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row>
    <row r="1002" spans="1:29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row>
    <row r="1003" spans="1:29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row>
    <row r="1004" spans="1:29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row>
    <row r="1005" spans="1:29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row>
    <row r="1006" spans="1:29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row>
    <row r="1007" spans="1:29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row>
    <row r="1008" spans="1:29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row>
    <row r="1009" spans="1:29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row>
    <row r="1010" spans="1:29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row>
    <row r="1011" spans="1:29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row>
    <row r="1012" spans="1:29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row>
    <row r="1013" spans="1:29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row>
    <row r="1014" spans="1:29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row>
    <row r="1015" spans="1:29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row>
    <row r="1016" spans="1:29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row>
    <row r="1017" spans="1:29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row>
    <row r="1018" spans="1:29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row>
    <row r="1019" spans="1:29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row>
    <row r="1020" spans="1:29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row>
    <row r="1021" spans="1:29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row>
    <row r="1022" spans="1:29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row>
    <row r="1023" spans="1:29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row>
    <row r="1024" spans="1:29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row>
    <row r="1025" spans="1:29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row>
    <row r="1026" spans="1:29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row>
    <row r="1027" spans="1:29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row>
    <row r="1028" spans="1:29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row>
    <row r="1029" spans="1:29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row>
    <row r="1030" spans="1:29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row>
    <row r="1031" spans="1:29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row>
    <row r="1032" spans="1:29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row>
    <row r="1033" spans="1:29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row>
    <row r="1034" spans="1:29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row>
    <row r="1035" spans="1:29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row>
    <row r="1036" spans="1:29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row>
    <row r="1037" spans="1:29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row>
    <row r="1038" spans="1:29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row>
    <row r="1039" spans="1:29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row>
    <row r="1040" spans="1:29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row>
    <row r="1041" spans="1:29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row>
    <row r="1042" spans="1:29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row>
    <row r="1043" spans="1:29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row>
    <row r="1044" spans="1:29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row>
    <row r="1045" spans="1:29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row>
    <row r="1046" spans="1:29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row>
    <row r="1047" spans="1:29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row>
    <row r="1048" spans="1:29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row>
    <row r="1049" spans="1:29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row>
    <row r="1050" spans="1:29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row>
    <row r="1051" spans="1:29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row>
    <row r="1052" spans="1:29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row>
    <row r="1053" spans="1:29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row>
    <row r="1054" spans="1:29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row>
    <row r="1055" spans="1:29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row>
    <row r="1056" spans="1:29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row>
    <row r="1057" spans="1:29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row>
    <row r="1058" spans="1:29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row>
    <row r="1059" spans="1:29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row>
    <row r="1060" spans="1:29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row>
    <row r="1061" spans="1:29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row>
    <row r="1062" spans="1:29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row>
    <row r="1063" spans="1:29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row>
    <row r="1064" spans="1:29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row>
    <row r="1065" spans="1:29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row>
    <row r="1066" spans="1:29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row>
    <row r="1067" spans="1:29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row>
    <row r="1068" spans="1:29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row>
    <row r="1069" spans="1:29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row>
    <row r="1070" spans="1:29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row>
    <row r="1071" spans="1:29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row>
    <row r="1072" spans="1:29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row>
    <row r="1073" spans="1:29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row>
    <row r="1074" spans="1:29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row>
    <row r="1075" spans="1:29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row>
    <row r="1076" spans="1:29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row>
    <row r="1077" spans="1:29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row>
    <row r="1078" spans="1:29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c r="KK1078" s="1"/>
      <c r="KL1078" s="1"/>
    </row>
    <row r="1079" spans="1:29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c r="KK1079" s="1"/>
      <c r="KL1079" s="1"/>
    </row>
    <row r="1080" spans="1:29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c r="KK1080" s="1"/>
      <c r="KL1080" s="1"/>
    </row>
    <row r="1081" spans="1:29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c r="KG1081" s="1"/>
      <c r="KH1081" s="1"/>
      <c r="KI1081" s="1"/>
      <c r="KJ1081" s="1"/>
      <c r="KK1081" s="1"/>
      <c r="KL1081" s="1"/>
    </row>
    <row r="1082" spans="1:29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c r="KG1082" s="1"/>
      <c r="KH1082" s="1"/>
      <c r="KI1082" s="1"/>
      <c r="KJ1082" s="1"/>
      <c r="KK1082" s="1"/>
      <c r="KL1082" s="1"/>
    </row>
    <row r="1083" spans="1:29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c r="KG1083" s="1"/>
      <c r="KH1083" s="1"/>
      <c r="KI1083" s="1"/>
      <c r="KJ1083" s="1"/>
      <c r="KK1083" s="1"/>
      <c r="KL1083" s="1"/>
    </row>
    <row r="1084" spans="1:29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c r="KG1084" s="1"/>
      <c r="KH1084" s="1"/>
      <c r="KI1084" s="1"/>
      <c r="KJ1084" s="1"/>
      <c r="KK1084" s="1"/>
      <c r="KL1084" s="1"/>
    </row>
    <row r="1085" spans="1:29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c r="KG1085" s="1"/>
      <c r="KH1085" s="1"/>
      <c r="KI1085" s="1"/>
      <c r="KJ1085" s="1"/>
      <c r="KK1085" s="1"/>
      <c r="KL1085" s="1"/>
    </row>
    <row r="1086" spans="1:298">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c r="KG1086" s="1"/>
      <c r="KH1086" s="1"/>
      <c r="KI1086" s="1"/>
      <c r="KJ1086" s="1"/>
      <c r="KK1086" s="1"/>
      <c r="KL1086" s="1"/>
    </row>
    <row r="1087" spans="1:298">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c r="KG1087" s="1"/>
      <c r="KH1087" s="1"/>
      <c r="KI1087" s="1"/>
      <c r="KJ1087" s="1"/>
      <c r="KK1087" s="1"/>
      <c r="KL1087" s="1"/>
    </row>
    <row r="1088" spans="1:298">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c r="KG1088" s="1"/>
      <c r="KH1088" s="1"/>
      <c r="KI1088" s="1"/>
      <c r="KJ1088" s="1"/>
      <c r="KK1088" s="1"/>
      <c r="KL1088" s="1"/>
    </row>
    <row r="1089" spans="1:298">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c r="KG1089" s="1"/>
      <c r="KH1089" s="1"/>
      <c r="KI1089" s="1"/>
      <c r="KJ1089" s="1"/>
      <c r="KK1089" s="1"/>
      <c r="KL1089" s="1"/>
    </row>
    <row r="1090" spans="1:298">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c r="KG1090" s="1"/>
      <c r="KH1090" s="1"/>
      <c r="KI1090" s="1"/>
      <c r="KJ1090" s="1"/>
      <c r="KK1090" s="1"/>
      <c r="KL1090" s="1"/>
    </row>
    <row r="1091" spans="1:298">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c r="KG1091" s="1"/>
      <c r="KH1091" s="1"/>
      <c r="KI1091" s="1"/>
      <c r="KJ1091" s="1"/>
      <c r="KK1091" s="1"/>
      <c r="KL1091" s="1"/>
    </row>
    <row r="1092" spans="1:298">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c r="KG1092" s="1"/>
      <c r="KH1092" s="1"/>
      <c r="KI1092" s="1"/>
      <c r="KJ1092" s="1"/>
      <c r="KK1092" s="1"/>
      <c r="KL1092" s="1"/>
    </row>
    <row r="1093" spans="1:298">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c r="KG1093" s="1"/>
      <c r="KH1093" s="1"/>
      <c r="KI1093" s="1"/>
      <c r="KJ1093" s="1"/>
      <c r="KK1093" s="1"/>
      <c r="KL1093" s="1"/>
    </row>
    <row r="1094" spans="1:298">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c r="KG1094" s="1"/>
      <c r="KH1094" s="1"/>
      <c r="KI1094" s="1"/>
      <c r="KJ1094" s="1"/>
      <c r="KK1094" s="1"/>
      <c r="KL1094" s="1"/>
    </row>
    <row r="1095" spans="1:298">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c r="KG1095" s="1"/>
      <c r="KH1095" s="1"/>
      <c r="KI1095" s="1"/>
      <c r="KJ1095" s="1"/>
      <c r="KK1095" s="1"/>
      <c r="KL1095" s="1"/>
    </row>
    <row r="1096" spans="1:298">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c r="KG1096" s="1"/>
      <c r="KH1096" s="1"/>
      <c r="KI1096" s="1"/>
      <c r="KJ1096" s="1"/>
      <c r="KK1096" s="1"/>
      <c r="KL1096" s="1"/>
    </row>
    <row r="1097" spans="1:298">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c r="KG1097" s="1"/>
      <c r="KH1097" s="1"/>
      <c r="KI1097" s="1"/>
      <c r="KJ1097" s="1"/>
      <c r="KK1097" s="1"/>
      <c r="KL1097" s="1"/>
    </row>
  </sheetData>
  <mergeCells count="290">
    <mergeCell ref="G42:I42"/>
    <mergeCell ref="G9:I9"/>
    <mergeCell ref="G10:I10"/>
    <mergeCell ref="J9:L9"/>
    <mergeCell ref="J10:L10"/>
    <mergeCell ref="J42:L42"/>
    <mergeCell ref="B54:O54"/>
    <mergeCell ref="B42:B43"/>
    <mergeCell ref="B44:B45"/>
    <mergeCell ref="B46:B47"/>
    <mergeCell ref="B48:B49"/>
    <mergeCell ref="B50:B51"/>
    <mergeCell ref="C42:C43"/>
    <mergeCell ref="C44:C45"/>
    <mergeCell ref="B52:E52"/>
    <mergeCell ref="E42:E43"/>
    <mergeCell ref="E44:E45"/>
    <mergeCell ref="E46:E47"/>
    <mergeCell ref="E48:E49"/>
    <mergeCell ref="E50:E51"/>
    <mergeCell ref="C46:C47"/>
    <mergeCell ref="C48:C49"/>
    <mergeCell ref="C50:C51"/>
    <mergeCell ref="M42:O42"/>
    <mergeCell ref="V34:X34"/>
    <mergeCell ref="V14:X14"/>
    <mergeCell ref="Y14:AA14"/>
    <mergeCell ref="V18:X18"/>
    <mergeCell ref="Y18:AA18"/>
    <mergeCell ref="P9:R9"/>
    <mergeCell ref="S9:U9"/>
    <mergeCell ref="M32:O32"/>
    <mergeCell ref="M34:O34"/>
    <mergeCell ref="S14:U14"/>
    <mergeCell ref="M18:O18"/>
    <mergeCell ref="P18:R18"/>
    <mergeCell ref="S18:U18"/>
    <mergeCell ref="M22:O22"/>
    <mergeCell ref="P22:R22"/>
    <mergeCell ref="S22:U22"/>
    <mergeCell ref="S28:U28"/>
    <mergeCell ref="S12:U12"/>
    <mergeCell ref="G44:I44"/>
    <mergeCell ref="J44:L44"/>
    <mergeCell ref="M44:O44"/>
    <mergeCell ref="P44:R44"/>
    <mergeCell ref="S44:U44"/>
    <mergeCell ref="Y9:AA9"/>
    <mergeCell ref="P10:R10"/>
    <mergeCell ref="S10:U10"/>
    <mergeCell ref="Y10:AA10"/>
    <mergeCell ref="P42:R42"/>
    <mergeCell ref="S42:U42"/>
    <mergeCell ref="Y42:AA42"/>
    <mergeCell ref="V9:X9"/>
    <mergeCell ref="V10:X10"/>
    <mergeCell ref="V42:X42"/>
    <mergeCell ref="P32:R32"/>
    <mergeCell ref="S32:U32"/>
    <mergeCell ref="V32:X32"/>
    <mergeCell ref="Y32:AA32"/>
    <mergeCell ref="P34:R34"/>
    <mergeCell ref="S34:U34"/>
    <mergeCell ref="Y34:AA34"/>
    <mergeCell ref="Y36:AA36"/>
    <mergeCell ref="V38:X38"/>
    <mergeCell ref="V36:X36"/>
    <mergeCell ref="V48:X48"/>
    <mergeCell ref="Y48:AA48"/>
    <mergeCell ref="G50:I50"/>
    <mergeCell ref="J50:L50"/>
    <mergeCell ref="M50:O50"/>
    <mergeCell ref="P50:R50"/>
    <mergeCell ref="S50:U50"/>
    <mergeCell ref="V50:X50"/>
    <mergeCell ref="Y50:AA50"/>
    <mergeCell ref="G48:I48"/>
    <mergeCell ref="J48:L48"/>
    <mergeCell ref="M48:O48"/>
    <mergeCell ref="P48:R48"/>
    <mergeCell ref="S48:U48"/>
    <mergeCell ref="V44:X44"/>
    <mergeCell ref="Y44:AA44"/>
    <mergeCell ref="G46:I46"/>
    <mergeCell ref="J46:L46"/>
    <mergeCell ref="M46:O46"/>
    <mergeCell ref="P46:R46"/>
    <mergeCell ref="S46:U46"/>
    <mergeCell ref="V46:X46"/>
    <mergeCell ref="Y46:AA46"/>
    <mergeCell ref="J38:L38"/>
    <mergeCell ref="B36:B37"/>
    <mergeCell ref="C36:C37"/>
    <mergeCell ref="E36:E37"/>
    <mergeCell ref="G36:I36"/>
    <mergeCell ref="J36:L36"/>
    <mergeCell ref="M36:O36"/>
    <mergeCell ref="P36:R36"/>
    <mergeCell ref="S36:U36"/>
    <mergeCell ref="M38:O38"/>
    <mergeCell ref="P38:R38"/>
    <mergeCell ref="S38:U38"/>
    <mergeCell ref="C12:C13"/>
    <mergeCell ref="E12:E13"/>
    <mergeCell ref="G12:I12"/>
    <mergeCell ref="J12:L12"/>
    <mergeCell ref="M12:O12"/>
    <mergeCell ref="P12:R12"/>
    <mergeCell ref="B20:B21"/>
    <mergeCell ref="Y38:AA38"/>
    <mergeCell ref="B40:B41"/>
    <mergeCell ref="C40:C41"/>
    <mergeCell ref="E40:E41"/>
    <mergeCell ref="G40:I40"/>
    <mergeCell ref="J40:L40"/>
    <mergeCell ref="M40:O40"/>
    <mergeCell ref="P40:R40"/>
    <mergeCell ref="S40:U40"/>
    <mergeCell ref="V40:X40"/>
    <mergeCell ref="Y40:AA40"/>
    <mergeCell ref="D38:D39"/>
    <mergeCell ref="D40:D41"/>
    <mergeCell ref="B38:B39"/>
    <mergeCell ref="C38:C39"/>
    <mergeCell ref="E38:E39"/>
    <mergeCell ref="G38:I38"/>
    <mergeCell ref="B34:B35"/>
    <mergeCell ref="C34:C35"/>
    <mergeCell ref="E34:E35"/>
    <mergeCell ref="G34:I34"/>
    <mergeCell ref="J34:L34"/>
    <mergeCell ref="AB40:AB41"/>
    <mergeCell ref="AC40:AC41"/>
    <mergeCell ref="P3:R3"/>
    <mergeCell ref="P4:R4"/>
    <mergeCell ref="N3:O3"/>
    <mergeCell ref="N4:O4"/>
    <mergeCell ref="I3:L3"/>
    <mergeCell ref="I4:L4"/>
    <mergeCell ref="B3:H3"/>
    <mergeCell ref="B4:H4"/>
    <mergeCell ref="B32:B33"/>
    <mergeCell ref="C32:C33"/>
    <mergeCell ref="E32:E33"/>
    <mergeCell ref="G32:I32"/>
    <mergeCell ref="J32:L32"/>
    <mergeCell ref="D32:D33"/>
    <mergeCell ref="M9:O9"/>
    <mergeCell ref="M10:O10"/>
    <mergeCell ref="B12:B13"/>
    <mergeCell ref="AB42:AB43"/>
    <mergeCell ref="AC42:AC43"/>
    <mergeCell ref="AB32:AB33"/>
    <mergeCell ref="AC32:AC33"/>
    <mergeCell ref="AB34:AB35"/>
    <mergeCell ref="AC34:AC35"/>
    <mergeCell ref="AB36:AB37"/>
    <mergeCell ref="AC36:AC37"/>
    <mergeCell ref="AB50:AB51"/>
    <mergeCell ref="AC50:AC51"/>
    <mergeCell ref="AB48:AB49"/>
    <mergeCell ref="AC48:AC49"/>
    <mergeCell ref="V12:X12"/>
    <mergeCell ref="Y12:AA12"/>
    <mergeCell ref="AB12:AB13"/>
    <mergeCell ref="AC12:AC13"/>
    <mergeCell ref="B14:B15"/>
    <mergeCell ref="C14:C15"/>
    <mergeCell ref="AB44:AB45"/>
    <mergeCell ref="AC44:AC45"/>
    <mergeCell ref="AB46:AB47"/>
    <mergeCell ref="AC46:AC47"/>
    <mergeCell ref="AB38:AB39"/>
    <mergeCell ref="AC38:AC39"/>
    <mergeCell ref="AB14:AB15"/>
    <mergeCell ref="AC14:AC15"/>
    <mergeCell ref="B16:B17"/>
    <mergeCell ref="C16:C17"/>
    <mergeCell ref="E16:E17"/>
    <mergeCell ref="G16:I16"/>
    <mergeCell ref="J16:L16"/>
    <mergeCell ref="M16:O16"/>
    <mergeCell ref="P16:R16"/>
    <mergeCell ref="S16:U16"/>
    <mergeCell ref="V16:X16"/>
    <mergeCell ref="Y16:AA16"/>
    <mergeCell ref="V20:X20"/>
    <mergeCell ref="Y20:AA20"/>
    <mergeCell ref="AB16:AB17"/>
    <mergeCell ref="AC16:AC17"/>
    <mergeCell ref="E14:E15"/>
    <mergeCell ref="G14:I14"/>
    <mergeCell ref="J14:L14"/>
    <mergeCell ref="M14:O14"/>
    <mergeCell ref="P14:R14"/>
    <mergeCell ref="AB18:AB19"/>
    <mergeCell ref="AC18:AC19"/>
    <mergeCell ref="AB20:AB21"/>
    <mergeCell ref="AC20:AC21"/>
    <mergeCell ref="B18:B19"/>
    <mergeCell ref="C18:C19"/>
    <mergeCell ref="E18:E19"/>
    <mergeCell ref="G18:I18"/>
    <mergeCell ref="J18:L18"/>
    <mergeCell ref="V22:X22"/>
    <mergeCell ref="Y22:AA22"/>
    <mergeCell ref="AB22:AB23"/>
    <mergeCell ref="AC22:AC23"/>
    <mergeCell ref="B22:B23"/>
    <mergeCell ref="C22:C23"/>
    <mergeCell ref="E22:E23"/>
    <mergeCell ref="G22:I22"/>
    <mergeCell ref="J22:L22"/>
    <mergeCell ref="D22:D23"/>
    <mergeCell ref="C20:C21"/>
    <mergeCell ref="E20:E21"/>
    <mergeCell ref="G20:I20"/>
    <mergeCell ref="J20:L20"/>
    <mergeCell ref="M20:O20"/>
    <mergeCell ref="P20:R20"/>
    <mergeCell ref="S20:U20"/>
    <mergeCell ref="AC24:AC25"/>
    <mergeCell ref="B26:B27"/>
    <mergeCell ref="C26:C27"/>
    <mergeCell ref="E26:E27"/>
    <mergeCell ref="G26:I26"/>
    <mergeCell ref="J26:L26"/>
    <mergeCell ref="M26:O26"/>
    <mergeCell ref="P26:R26"/>
    <mergeCell ref="S26:U26"/>
    <mergeCell ref="V26:X26"/>
    <mergeCell ref="Y26:AA26"/>
    <mergeCell ref="AB26:AB27"/>
    <mergeCell ref="AC26:AC27"/>
    <mergeCell ref="D24:D25"/>
    <mergeCell ref="D26:D27"/>
    <mergeCell ref="M24:O24"/>
    <mergeCell ref="P24:R24"/>
    <mergeCell ref="S24:U24"/>
    <mergeCell ref="V24:X24"/>
    <mergeCell ref="Y24:AA24"/>
    <mergeCell ref="B24:B25"/>
    <mergeCell ref="C24:C25"/>
    <mergeCell ref="E24:E25"/>
    <mergeCell ref="G24:I24"/>
    <mergeCell ref="V28:X28"/>
    <mergeCell ref="Y28:AA28"/>
    <mergeCell ref="B28:B29"/>
    <mergeCell ref="C28:C29"/>
    <mergeCell ref="E28:E29"/>
    <mergeCell ref="G28:I28"/>
    <mergeCell ref="J28:L28"/>
    <mergeCell ref="AB24:AB25"/>
    <mergeCell ref="J24:L24"/>
    <mergeCell ref="V3:X3"/>
    <mergeCell ref="S3:U3"/>
    <mergeCell ref="S4:U4"/>
    <mergeCell ref="V4:X4"/>
    <mergeCell ref="G52:AA52"/>
    <mergeCell ref="B7:L7"/>
    <mergeCell ref="AB28:AB29"/>
    <mergeCell ref="AC28:AC29"/>
    <mergeCell ref="B30:B31"/>
    <mergeCell ref="C30:C31"/>
    <mergeCell ref="E30:E31"/>
    <mergeCell ref="G30:I30"/>
    <mergeCell ref="J30:L30"/>
    <mergeCell ref="M30:O30"/>
    <mergeCell ref="P30:R30"/>
    <mergeCell ref="S30:U30"/>
    <mergeCell ref="V30:X30"/>
    <mergeCell ref="Y30:AA30"/>
    <mergeCell ref="AB30:AB31"/>
    <mergeCell ref="AC30:AC31"/>
    <mergeCell ref="D28:D29"/>
    <mergeCell ref="D30:D31"/>
    <mergeCell ref="M28:O28"/>
    <mergeCell ref="P28:R28"/>
    <mergeCell ref="D42:D43"/>
    <mergeCell ref="D44:D45"/>
    <mergeCell ref="D46:D47"/>
    <mergeCell ref="D48:D49"/>
    <mergeCell ref="D50:D51"/>
    <mergeCell ref="D12:D13"/>
    <mergeCell ref="D14:D15"/>
    <mergeCell ref="D16:D17"/>
    <mergeCell ref="D18:D19"/>
    <mergeCell ref="D20:D21"/>
    <mergeCell ref="D34:D35"/>
    <mergeCell ref="D36:D37"/>
  </mergeCells>
  <phoneticPr fontId="3" type="noConversion"/>
  <conditionalFormatting sqref="G12:AA51">
    <cfRule type="containsText" dxfId="7" priority="1" stopIfTrue="1" operator="containsText" text="Off – Paid PT">
      <formula>NOT(ISERROR(SEARCH("Off – Paid PT",G12)))</formula>
    </cfRule>
    <cfRule type="containsText" dxfId="6" priority="2" stopIfTrue="1" operator="containsText" text="Off – Paid FT">
      <formula>NOT(ISERROR(SEARCH("Off – Paid FT",G12)))</formula>
    </cfRule>
    <cfRule type="beginsWith" dxfId="5" priority="3" operator="beginsWith" text="–">
      <formula>LEFT(G12,LEN("–"))="–"</formula>
    </cfRule>
    <cfRule type="containsText" dxfId="4" priority="4" operator="containsText" text="Off – Unpaid">
      <formula>NOT(ISERROR(SEARCH("Off – Unpaid",G12)))</formula>
    </cfRule>
  </conditionalFormatting>
  <hyperlinks>
    <hyperlink ref="B54:O54" r:id="rId1" display="CLICK HERE TO CREATE IN SMARTSHEET" xr:uid="{4C0F4DB7-98AF-6547-A528-D62C007C50FC}"/>
  </hyperlinks>
  <pageMargins left="0.4" right="0.4" top="0.4" bottom="0.4" header="0" footer="0"/>
  <pageSetup scale="92" fitToWidth="2"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555D895-4ECD-DE4D-88F6-35E00AE524AF}">
          <x14:formula1>
            <xm:f>'Dropdown Keys - Do Not Delete -'!$B$5:$B$30</xm:f>
          </x14:formula1>
          <xm:sqref>G48:AA48 G12:AA12 G14:AA14 G16:AA16 G18:AA18 G20:AA20 G22:AA22 G24:AA24 G26:AA26 G28:AA28 G30:AA30 G32:AA32 G34:AA34 G36:AA36 G38:AA38 G40:AA40 G42:AA42 G44:AA44 G46:AA46 G50:AA50</xm:sqref>
        </x14:dataValidation>
        <x14:dataValidation type="list" allowBlank="1" showInputMessage="1" showErrorMessage="1" xr:uid="{75773FD6-D204-D743-8400-2DB7216B7BD5}">
          <x14:formula1>
            <xm:f>'Dropdown Keys - Do Not Delete -'!$G$5:$G$30</xm:f>
          </x14:formula1>
          <xm:sqref>D12:D51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AA086-3203-3F47-91B0-1B0D7FF5EEEE}">
  <sheetPr>
    <tabColor rgb="FFFFC000"/>
    <pageSetUpPr fitToPage="1"/>
  </sheetPr>
  <dimension ref="A1:KL1094"/>
  <sheetViews>
    <sheetView showGridLines="0" workbookViewId="0">
      <pane ySplit="8" topLeftCell="A9" activePane="bottomLeft" state="frozen"/>
      <selection pane="bottomLeft" activeCell="I3" sqref="I3:L3"/>
    </sheetView>
  </sheetViews>
  <sheetFormatPr baseColWidth="10" defaultColWidth="11" defaultRowHeight="13"/>
  <cols>
    <col min="1" max="1" width="3.33203125" style="3" customWidth="1"/>
    <col min="2" max="2" width="11.83203125" style="3" customWidth="1"/>
    <col min="3" max="3" width="8.83203125" style="3" customWidth="1"/>
    <col min="4" max="4" width="10.33203125" style="3" customWidth="1"/>
    <col min="5" max="5" width="9.83203125" style="3" customWidth="1"/>
    <col min="6" max="6" width="6.83203125" style="3" customWidth="1"/>
    <col min="7" max="27" width="8.83203125" style="3" customWidth="1"/>
    <col min="28" max="28" width="7.83203125" style="3" customWidth="1"/>
    <col min="29" max="29" width="15.83203125" style="3" customWidth="1"/>
    <col min="30" max="33" width="11" style="3"/>
    <col min="34" max="34" width="9" style="3" customWidth="1"/>
    <col min="35" max="16384" width="11" style="3"/>
  </cols>
  <sheetData>
    <row r="1" spans="1:278" ht="45" customHeight="1">
      <c r="A1" s="1"/>
      <c r="B1" s="22" t="s">
        <v>109</v>
      </c>
      <c r="C1" s="11"/>
      <c r="D1" s="11"/>
      <c r="E1" s="11"/>
      <c r="F1" s="11"/>
      <c r="G1"/>
      <c r="H1"/>
      <c r="I1"/>
      <c r="J1"/>
      <c r="K1"/>
      <c r="L1"/>
      <c r="M1"/>
      <c r="N1"/>
      <c r="O1"/>
      <c r="P1"/>
      <c r="Q1"/>
      <c r="R1"/>
      <c r="S1"/>
      <c r="T1"/>
      <c r="U1"/>
      <c r="V1"/>
      <c r="W1"/>
      <c r="X1"/>
      <c r="Y1"/>
      <c r="Z1"/>
      <c r="AA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row>
    <row r="2" spans="1:278" s="9" customFormat="1" ht="35" customHeight="1">
      <c r="B2" s="90" t="s">
        <v>29</v>
      </c>
      <c r="C2" s="91"/>
      <c r="D2" s="91"/>
      <c r="E2" s="91"/>
      <c r="F2" s="91"/>
      <c r="G2" s="91"/>
      <c r="H2" s="92"/>
      <c r="I2" s="79" t="s">
        <v>13</v>
      </c>
      <c r="J2" s="80"/>
      <c r="K2" s="80"/>
      <c r="L2" s="81"/>
      <c r="M2" s="18" t="s">
        <v>14</v>
      </c>
      <c r="N2" s="79" t="s">
        <v>15</v>
      </c>
      <c r="O2" s="81"/>
      <c r="P2" s="79" t="s">
        <v>12</v>
      </c>
      <c r="Q2" s="80"/>
      <c r="R2" s="81"/>
      <c r="S2" s="57" t="s">
        <v>66</v>
      </c>
      <c r="T2" s="58"/>
      <c r="U2" s="60"/>
      <c r="V2" s="57" t="s">
        <v>67</v>
      </c>
      <c r="W2" s="58"/>
      <c r="X2" s="59"/>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row>
    <row r="3" spans="1:278" s="9" customFormat="1" ht="35" customHeight="1" thickBot="1">
      <c r="B3" s="93"/>
      <c r="C3" s="94"/>
      <c r="D3" s="94"/>
      <c r="E3" s="94"/>
      <c r="F3" s="94"/>
      <c r="G3" s="94"/>
      <c r="H3" s="95"/>
      <c r="I3" s="87">
        <v>56617</v>
      </c>
      <c r="J3" s="88"/>
      <c r="K3" s="88"/>
      <c r="L3" s="89"/>
      <c r="M3" s="52"/>
      <c r="N3" s="85">
        <f>F50</f>
        <v>0</v>
      </c>
      <c r="O3" s="86"/>
      <c r="P3" s="82"/>
      <c r="Q3" s="83"/>
      <c r="R3" s="84"/>
      <c r="S3" s="61">
        <f>SUM(AB10:AB49)</f>
        <v>0</v>
      </c>
      <c r="T3" s="62"/>
      <c r="U3" s="63"/>
      <c r="V3" s="64">
        <f>SUM(AC10:AC49)</f>
        <v>0</v>
      </c>
      <c r="W3" s="62"/>
      <c r="X3" s="65"/>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row>
    <row r="4" spans="1:278" s="9" customFormat="1" ht="10" customHeight="1">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row>
    <row r="5" spans="1:278" ht="150" customHeight="1">
      <c r="A5" s="1"/>
      <c r="B5" s="69" t="s">
        <v>69</v>
      </c>
      <c r="C5" s="70"/>
      <c r="D5" s="70"/>
      <c r="E5" s="70"/>
      <c r="F5" s="70"/>
      <c r="G5" s="70"/>
      <c r="H5" s="70"/>
      <c r="I5" s="70"/>
      <c r="J5" s="70"/>
      <c r="K5" s="70"/>
      <c r="L5" s="70"/>
      <c r="M5" s="54"/>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row>
    <row r="6" spans="1:278" s="9" customFormat="1" ht="10" customHeight="1" thickBot="1">
      <c r="G6" s="19"/>
      <c r="H6" s="19"/>
      <c r="I6" s="19"/>
      <c r="J6" s="19"/>
      <c r="K6" s="19"/>
      <c r="L6" s="19"/>
      <c r="M6" s="19"/>
      <c r="N6" s="19"/>
      <c r="O6" s="19"/>
      <c r="P6" s="19"/>
      <c r="Q6" s="19"/>
      <c r="R6" s="19"/>
      <c r="S6" s="19"/>
      <c r="T6" s="19"/>
      <c r="U6" s="19"/>
      <c r="V6" s="19"/>
      <c r="W6" s="19"/>
      <c r="X6" s="19"/>
      <c r="Y6" s="19"/>
      <c r="Z6" s="19"/>
      <c r="AA6" s="19"/>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row>
    <row r="7" spans="1:278" ht="25" customHeight="1">
      <c r="A7" s="1"/>
      <c r="F7" s="1"/>
      <c r="G7" s="96">
        <f>(G8)</f>
        <v>56617</v>
      </c>
      <c r="H7" s="97"/>
      <c r="I7" s="98"/>
      <c r="J7" s="96">
        <f>(J8)</f>
        <v>56618</v>
      </c>
      <c r="K7" s="97"/>
      <c r="L7" s="98"/>
      <c r="M7" s="96">
        <f>(M8)</f>
        <v>56619</v>
      </c>
      <c r="N7" s="97"/>
      <c r="O7" s="98"/>
      <c r="P7" s="96">
        <f>(P8)</f>
        <v>56620</v>
      </c>
      <c r="Q7" s="97"/>
      <c r="R7" s="98"/>
      <c r="S7" s="96">
        <f>(S8)</f>
        <v>56621</v>
      </c>
      <c r="T7" s="97"/>
      <c r="U7" s="98"/>
      <c r="V7" s="96">
        <f>(V8)</f>
        <v>56622</v>
      </c>
      <c r="W7" s="97"/>
      <c r="X7" s="98"/>
      <c r="Y7" s="96">
        <f>(Y8)</f>
        <v>56623</v>
      </c>
      <c r="Z7" s="97"/>
      <c r="AA7" s="103"/>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row>
    <row r="8" spans="1:278" ht="25" customHeight="1">
      <c r="A8" s="1"/>
      <c r="B8" s="23"/>
      <c r="C8" s="21"/>
      <c r="D8" s="21"/>
      <c r="E8" s="23"/>
      <c r="F8" s="1"/>
      <c r="G8" s="99">
        <f>I3</f>
        <v>56617</v>
      </c>
      <c r="H8" s="100"/>
      <c r="I8" s="101"/>
      <c r="J8" s="99">
        <f>G8+1</f>
        <v>56618</v>
      </c>
      <c r="K8" s="100"/>
      <c r="L8" s="101"/>
      <c r="M8" s="99">
        <f t="shared" ref="M8" si="0">J8+1</f>
        <v>56619</v>
      </c>
      <c r="N8" s="100"/>
      <c r="O8" s="101"/>
      <c r="P8" s="99">
        <f t="shared" ref="P8" si="1">M8+1</f>
        <v>56620</v>
      </c>
      <c r="Q8" s="100"/>
      <c r="R8" s="101"/>
      <c r="S8" s="99">
        <f t="shared" ref="S8" si="2">P8+1</f>
        <v>56621</v>
      </c>
      <c r="T8" s="100"/>
      <c r="U8" s="101"/>
      <c r="V8" s="99">
        <f t="shared" ref="V8" si="3">S8+1</f>
        <v>56622</v>
      </c>
      <c r="W8" s="100"/>
      <c r="X8" s="101"/>
      <c r="Y8" s="99">
        <f t="shared" ref="Y8" si="4">V8+1</f>
        <v>56623</v>
      </c>
      <c r="Z8" s="100"/>
      <c r="AA8" s="104"/>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row>
    <row r="9" spans="1:278" ht="45" customHeight="1">
      <c r="A9" s="1"/>
      <c r="B9" s="23" t="s">
        <v>17</v>
      </c>
      <c r="C9" s="21" t="s">
        <v>18</v>
      </c>
      <c r="D9" s="21" t="s">
        <v>16</v>
      </c>
      <c r="E9" s="23" t="s">
        <v>21</v>
      </c>
      <c r="F9" s="1"/>
      <c r="G9" s="41" t="s">
        <v>8</v>
      </c>
      <c r="H9" s="42" t="s">
        <v>9</v>
      </c>
      <c r="I9" s="43" t="s">
        <v>28</v>
      </c>
      <c r="J9" s="41" t="s">
        <v>8</v>
      </c>
      <c r="K9" s="42" t="s">
        <v>9</v>
      </c>
      <c r="L9" s="43" t="s">
        <v>28</v>
      </c>
      <c r="M9" s="41" t="s">
        <v>8</v>
      </c>
      <c r="N9" s="42" t="s">
        <v>9</v>
      </c>
      <c r="O9" s="43" t="s">
        <v>28</v>
      </c>
      <c r="P9" s="41" t="s">
        <v>8</v>
      </c>
      <c r="Q9" s="42" t="s">
        <v>9</v>
      </c>
      <c r="R9" s="43" t="s">
        <v>28</v>
      </c>
      <c r="S9" s="41" t="s">
        <v>8</v>
      </c>
      <c r="T9" s="42" t="s">
        <v>9</v>
      </c>
      <c r="U9" s="43" t="s">
        <v>28</v>
      </c>
      <c r="V9" s="41" t="s">
        <v>8</v>
      </c>
      <c r="W9" s="42" t="s">
        <v>9</v>
      </c>
      <c r="X9" s="43" t="s">
        <v>28</v>
      </c>
      <c r="Y9" s="41" t="s">
        <v>8</v>
      </c>
      <c r="Z9" s="42" t="s">
        <v>9</v>
      </c>
      <c r="AA9" s="44" t="s">
        <v>28</v>
      </c>
      <c r="AB9" s="45" t="s">
        <v>31</v>
      </c>
      <c r="AC9" s="46" t="s">
        <v>32</v>
      </c>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row>
    <row r="10" spans="1:278" ht="25" customHeight="1">
      <c r="A10" s="1"/>
      <c r="B10" s="73"/>
      <c r="C10" s="56"/>
      <c r="D10" s="56"/>
      <c r="E10" s="74"/>
      <c r="F10" s="39" t="s">
        <v>6</v>
      </c>
      <c r="G10" s="75"/>
      <c r="H10" s="76"/>
      <c r="I10" s="77"/>
      <c r="J10" s="75"/>
      <c r="K10" s="76"/>
      <c r="L10" s="77"/>
      <c r="M10" s="75"/>
      <c r="N10" s="76"/>
      <c r="O10" s="77"/>
      <c r="P10" s="75"/>
      <c r="Q10" s="76"/>
      <c r="R10" s="77"/>
      <c r="S10" s="75"/>
      <c r="T10" s="76"/>
      <c r="U10" s="77"/>
      <c r="V10" s="75"/>
      <c r="W10" s="76"/>
      <c r="X10" s="77"/>
      <c r="Y10" s="75"/>
      <c r="Z10" s="76"/>
      <c r="AA10" s="108"/>
      <c r="AB10" s="71">
        <f>SUM(I11,L11,O11,R11,U11,X11,AA11)</f>
        <v>0</v>
      </c>
      <c r="AC10" s="72">
        <f>IFERROR(E10*AB10,"")</f>
        <v>0</v>
      </c>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row>
    <row r="11" spans="1:278" ht="25" customHeight="1">
      <c r="A11" s="1"/>
      <c r="B11" s="73"/>
      <c r="C11" s="56"/>
      <c r="D11" s="56"/>
      <c r="E11" s="74"/>
      <c r="F11" s="40" t="s">
        <v>22</v>
      </c>
      <c r="G11" s="35" t="str">
        <f>IFERROR(VLOOKUP(G10,Shift_Schedules[],2,FALSE),"")</f>
        <v/>
      </c>
      <c r="H11" s="36" t="str">
        <f>IFERROR(VLOOKUP(G10,Shift_Schedules[],3,FALSE),"")</f>
        <v/>
      </c>
      <c r="I11" s="37" t="str">
        <f>IFERROR(VLOOKUP(G10,Shift_Schedules[],4,FALSE),"")</f>
        <v/>
      </c>
      <c r="J11" s="35" t="str">
        <f>IFERROR(VLOOKUP(J10,Shift_Schedules[],2,FALSE),"")</f>
        <v/>
      </c>
      <c r="K11" s="36" t="str">
        <f>IFERROR(VLOOKUP(J10,Shift_Schedules[],3,FALSE),"")</f>
        <v/>
      </c>
      <c r="L11" s="37" t="str">
        <f>IFERROR(VLOOKUP(J10,Shift_Schedules[],4,FALSE),"")</f>
        <v/>
      </c>
      <c r="M11" s="35" t="str">
        <f>IFERROR(VLOOKUP(M10,Shift_Schedules[],2,FALSE),"")</f>
        <v/>
      </c>
      <c r="N11" s="36" t="str">
        <f>IFERROR(VLOOKUP(M10,Shift_Schedules[],3,FALSE),"")</f>
        <v/>
      </c>
      <c r="O11" s="37" t="str">
        <f>IFERROR(VLOOKUP(M10,Shift_Schedules[],4,FALSE),"")</f>
        <v/>
      </c>
      <c r="P11" s="35" t="str">
        <f>IFERROR(VLOOKUP(P10,Shift_Schedules[],2,FALSE),"")</f>
        <v/>
      </c>
      <c r="Q11" s="36" t="str">
        <f>IFERROR(VLOOKUP(P10,Shift_Schedules[],3,FALSE),"")</f>
        <v/>
      </c>
      <c r="R11" s="37" t="str">
        <f>IFERROR(VLOOKUP(P10,Shift_Schedules[],4,FALSE),"")</f>
        <v/>
      </c>
      <c r="S11" s="35" t="str">
        <f>IFERROR(VLOOKUP(S10,Shift_Schedules[],2,FALSE),"")</f>
        <v/>
      </c>
      <c r="T11" s="36" t="str">
        <f>IFERROR(VLOOKUP(S10,Shift_Schedules[],3,FALSE),"")</f>
        <v/>
      </c>
      <c r="U11" s="37" t="str">
        <f>IFERROR(VLOOKUP(S10,Shift_Schedules[],4,FALSE),"")</f>
        <v/>
      </c>
      <c r="V11" s="35" t="str">
        <f>IFERROR(VLOOKUP(V10,Shift_Schedules[],2,FALSE),"")</f>
        <v/>
      </c>
      <c r="W11" s="36" t="str">
        <f>IFERROR(VLOOKUP(V10,Shift_Schedules[],3,FALSE),"")</f>
        <v/>
      </c>
      <c r="X11" s="37" t="str">
        <f>IFERROR(VLOOKUP(V10,Shift_Schedules[],4,FALSE),"")</f>
        <v/>
      </c>
      <c r="Y11" s="35" t="str">
        <f>IFERROR(VLOOKUP(Y10,Shift_Schedules[],2,FALSE),"")</f>
        <v/>
      </c>
      <c r="Z11" s="36" t="str">
        <f>IFERROR(VLOOKUP(Y10,Shift_Schedules[],3,FALSE),"")</f>
        <v/>
      </c>
      <c r="AA11" s="55" t="str">
        <f>IFERROR(VLOOKUP(Y10,Shift_Schedules[],4,FALSE),"")</f>
        <v/>
      </c>
      <c r="AB11" s="71"/>
      <c r="AC11" s="72"/>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row>
    <row r="12" spans="1:278" ht="25" customHeight="1">
      <c r="A12" s="1"/>
      <c r="B12" s="73"/>
      <c r="C12" s="56"/>
      <c r="D12" s="56"/>
      <c r="E12" s="74"/>
      <c r="F12" s="39" t="s">
        <v>6</v>
      </c>
      <c r="G12" s="75"/>
      <c r="H12" s="76"/>
      <c r="I12" s="77"/>
      <c r="J12" s="75"/>
      <c r="K12" s="76"/>
      <c r="L12" s="77"/>
      <c r="M12" s="75"/>
      <c r="N12" s="76"/>
      <c r="O12" s="77"/>
      <c r="P12" s="75"/>
      <c r="Q12" s="76"/>
      <c r="R12" s="77"/>
      <c r="S12" s="75"/>
      <c r="T12" s="76"/>
      <c r="U12" s="77"/>
      <c r="V12" s="75"/>
      <c r="W12" s="76"/>
      <c r="X12" s="77"/>
      <c r="Y12" s="75"/>
      <c r="Z12" s="76"/>
      <c r="AA12" s="108"/>
      <c r="AB12" s="71">
        <f t="shared" ref="AB12" si="5">SUM(I13,L13,O13,R13,U13,X13,AA13)</f>
        <v>0</v>
      </c>
      <c r="AC12" s="72">
        <f t="shared" ref="AC12" si="6">IFERROR(E12*AB12,"")</f>
        <v>0</v>
      </c>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row>
    <row r="13" spans="1:278" ht="25" customHeight="1">
      <c r="A13" s="1"/>
      <c r="B13" s="73"/>
      <c r="C13" s="56"/>
      <c r="D13" s="56"/>
      <c r="E13" s="74"/>
      <c r="F13" s="40" t="s">
        <v>22</v>
      </c>
      <c r="G13" s="35" t="str">
        <f>IFERROR(VLOOKUP(G12,Shift_Schedules[],2,FALSE),"")</f>
        <v/>
      </c>
      <c r="H13" s="36" t="str">
        <f>IFERROR(VLOOKUP(G12,Shift_Schedules[],3,FALSE),"")</f>
        <v/>
      </c>
      <c r="I13" s="37" t="str">
        <f>IFERROR(VLOOKUP(G12,Shift_Schedules[],4,FALSE),"")</f>
        <v/>
      </c>
      <c r="J13" s="35" t="str">
        <f>IFERROR(VLOOKUP(J12,Shift_Schedules[],2,FALSE),"")</f>
        <v/>
      </c>
      <c r="K13" s="36" t="str">
        <f>IFERROR(VLOOKUP(J12,Shift_Schedules[],3,FALSE),"")</f>
        <v/>
      </c>
      <c r="L13" s="37" t="str">
        <f>IFERROR(VLOOKUP(J12,Shift_Schedules[],4,FALSE),"")</f>
        <v/>
      </c>
      <c r="M13" s="35" t="str">
        <f>IFERROR(VLOOKUP(M12,Shift_Schedules[],2,FALSE),"")</f>
        <v/>
      </c>
      <c r="N13" s="36" t="str">
        <f>IFERROR(VLOOKUP(M12,Shift_Schedules[],3,FALSE),"")</f>
        <v/>
      </c>
      <c r="O13" s="37" t="str">
        <f>IFERROR(VLOOKUP(M12,Shift_Schedules[],4,FALSE),"")</f>
        <v/>
      </c>
      <c r="P13" s="35" t="str">
        <f>IFERROR(VLOOKUP(P12,Shift_Schedules[],2,FALSE),"")</f>
        <v/>
      </c>
      <c r="Q13" s="36" t="str">
        <f>IFERROR(VLOOKUP(P12,Shift_Schedules[],3,FALSE),"")</f>
        <v/>
      </c>
      <c r="R13" s="37" t="str">
        <f>IFERROR(VLOOKUP(P12,Shift_Schedules[],4,FALSE),"")</f>
        <v/>
      </c>
      <c r="S13" s="35" t="str">
        <f>IFERROR(VLOOKUP(S12,Shift_Schedules[],2,FALSE),"")</f>
        <v/>
      </c>
      <c r="T13" s="36" t="str">
        <f>IFERROR(VLOOKUP(S12,Shift_Schedules[],3,FALSE),"")</f>
        <v/>
      </c>
      <c r="U13" s="37" t="str">
        <f>IFERROR(VLOOKUP(S12,Shift_Schedules[],4,FALSE),"")</f>
        <v/>
      </c>
      <c r="V13" s="35" t="str">
        <f>IFERROR(VLOOKUP(V12,Shift_Schedules[],2,FALSE),"")</f>
        <v/>
      </c>
      <c r="W13" s="36" t="str">
        <f>IFERROR(VLOOKUP(V12,Shift_Schedules[],3,FALSE),"")</f>
        <v/>
      </c>
      <c r="X13" s="37" t="str">
        <f>IFERROR(VLOOKUP(V12,Shift_Schedules[],4,FALSE),"")</f>
        <v/>
      </c>
      <c r="Y13" s="35" t="str">
        <f>IFERROR(VLOOKUP(Y12,Shift_Schedules[],2,FALSE),"")</f>
        <v/>
      </c>
      <c r="Z13" s="36" t="str">
        <f>IFERROR(VLOOKUP(Y12,Shift_Schedules[],3,FALSE),"")</f>
        <v/>
      </c>
      <c r="AA13" s="55" t="str">
        <f>IFERROR(VLOOKUP(Y12,Shift_Schedules[],4,FALSE),"")</f>
        <v/>
      </c>
      <c r="AB13" s="71"/>
      <c r="AC13" s="72"/>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row>
    <row r="14" spans="1:278" ht="25" customHeight="1">
      <c r="A14" s="1"/>
      <c r="B14" s="73"/>
      <c r="C14" s="56"/>
      <c r="D14" s="56"/>
      <c r="E14" s="74"/>
      <c r="F14" s="39" t="s">
        <v>6</v>
      </c>
      <c r="G14" s="75"/>
      <c r="H14" s="76"/>
      <c r="I14" s="77"/>
      <c r="J14" s="75"/>
      <c r="K14" s="76"/>
      <c r="L14" s="77"/>
      <c r="M14" s="75"/>
      <c r="N14" s="76"/>
      <c r="O14" s="77"/>
      <c r="P14" s="75"/>
      <c r="Q14" s="76"/>
      <c r="R14" s="77"/>
      <c r="S14" s="75"/>
      <c r="T14" s="76"/>
      <c r="U14" s="77"/>
      <c r="V14" s="75"/>
      <c r="W14" s="76"/>
      <c r="X14" s="77"/>
      <c r="Y14" s="75"/>
      <c r="Z14" s="76"/>
      <c r="AA14" s="108"/>
      <c r="AB14" s="71">
        <f t="shared" ref="AB14" si="7">SUM(I15,L15,O15,R15,U15,X15,AA15)</f>
        <v>0</v>
      </c>
      <c r="AC14" s="72">
        <f t="shared" ref="AC14" si="8">IFERROR(E14*AB14,"")</f>
        <v>0</v>
      </c>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row>
    <row r="15" spans="1:278" ht="25" customHeight="1">
      <c r="A15" s="1"/>
      <c r="B15" s="73"/>
      <c r="C15" s="56"/>
      <c r="D15" s="56"/>
      <c r="E15" s="74"/>
      <c r="F15" s="40" t="s">
        <v>22</v>
      </c>
      <c r="G15" s="35" t="str">
        <f>IFERROR(VLOOKUP(G14,Shift_Schedules[],2,FALSE),"")</f>
        <v/>
      </c>
      <c r="H15" s="36" t="str">
        <f>IFERROR(VLOOKUP(G14,Shift_Schedules[],3,FALSE),"")</f>
        <v/>
      </c>
      <c r="I15" s="37" t="str">
        <f>IFERROR(VLOOKUP(G14,Shift_Schedules[],4,FALSE),"")</f>
        <v/>
      </c>
      <c r="J15" s="35" t="str">
        <f>IFERROR(VLOOKUP(J14,Shift_Schedules[],2,FALSE),"")</f>
        <v/>
      </c>
      <c r="K15" s="36" t="str">
        <f>IFERROR(VLOOKUP(J14,Shift_Schedules[],3,FALSE),"")</f>
        <v/>
      </c>
      <c r="L15" s="37" t="str">
        <f>IFERROR(VLOOKUP(J14,Shift_Schedules[],4,FALSE),"")</f>
        <v/>
      </c>
      <c r="M15" s="35" t="str">
        <f>IFERROR(VLOOKUP(M14,Shift_Schedules[],2,FALSE),"")</f>
        <v/>
      </c>
      <c r="N15" s="36" t="str">
        <f>IFERROR(VLOOKUP(M14,Shift_Schedules[],3,FALSE),"")</f>
        <v/>
      </c>
      <c r="O15" s="37" t="str">
        <f>IFERROR(VLOOKUP(M14,Shift_Schedules[],4,FALSE),"")</f>
        <v/>
      </c>
      <c r="P15" s="35" t="str">
        <f>IFERROR(VLOOKUP(P14,Shift_Schedules[],2,FALSE),"")</f>
        <v/>
      </c>
      <c r="Q15" s="36" t="str">
        <f>IFERROR(VLOOKUP(P14,Shift_Schedules[],3,FALSE),"")</f>
        <v/>
      </c>
      <c r="R15" s="37" t="str">
        <f>IFERROR(VLOOKUP(P14,Shift_Schedules[],4,FALSE),"")</f>
        <v/>
      </c>
      <c r="S15" s="35" t="str">
        <f>IFERROR(VLOOKUP(S14,Shift_Schedules[],2,FALSE),"")</f>
        <v/>
      </c>
      <c r="T15" s="36" t="str">
        <f>IFERROR(VLOOKUP(S14,Shift_Schedules[],3,FALSE),"")</f>
        <v/>
      </c>
      <c r="U15" s="37" t="str">
        <f>IFERROR(VLOOKUP(S14,Shift_Schedules[],4,FALSE),"")</f>
        <v/>
      </c>
      <c r="V15" s="35" t="str">
        <f>IFERROR(VLOOKUP(V14,Shift_Schedules[],2,FALSE),"")</f>
        <v/>
      </c>
      <c r="W15" s="36" t="str">
        <f>IFERROR(VLOOKUP(V14,Shift_Schedules[],3,FALSE),"")</f>
        <v/>
      </c>
      <c r="X15" s="37" t="str">
        <f>IFERROR(VLOOKUP(V14,Shift_Schedules[],4,FALSE),"")</f>
        <v/>
      </c>
      <c r="Y15" s="35" t="str">
        <f>IFERROR(VLOOKUP(Y14,Shift_Schedules[],2,FALSE),"")</f>
        <v/>
      </c>
      <c r="Z15" s="36" t="str">
        <f>IFERROR(VLOOKUP(Y14,Shift_Schedules[],3,FALSE),"")</f>
        <v/>
      </c>
      <c r="AA15" s="55" t="str">
        <f>IFERROR(VLOOKUP(Y14,Shift_Schedules[],4,FALSE),"")</f>
        <v/>
      </c>
      <c r="AB15" s="71"/>
      <c r="AC15" s="72"/>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row>
    <row r="16" spans="1:278" ht="25" customHeight="1">
      <c r="A16" s="1"/>
      <c r="B16" s="73"/>
      <c r="C16" s="56"/>
      <c r="D16" s="56"/>
      <c r="E16" s="74"/>
      <c r="F16" s="39" t="s">
        <v>6</v>
      </c>
      <c r="G16" s="75"/>
      <c r="H16" s="76"/>
      <c r="I16" s="77"/>
      <c r="J16" s="75"/>
      <c r="K16" s="76"/>
      <c r="L16" s="77"/>
      <c r="M16" s="75"/>
      <c r="N16" s="76"/>
      <c r="O16" s="77"/>
      <c r="P16" s="75"/>
      <c r="Q16" s="76"/>
      <c r="R16" s="77"/>
      <c r="S16" s="75"/>
      <c r="T16" s="76"/>
      <c r="U16" s="77"/>
      <c r="V16" s="75"/>
      <c r="W16" s="76"/>
      <c r="X16" s="77"/>
      <c r="Y16" s="75"/>
      <c r="Z16" s="76"/>
      <c r="AA16" s="108"/>
      <c r="AB16" s="71">
        <f t="shared" ref="AB16" si="9">SUM(I17,L17,O17,R17,U17,X17,AA17)</f>
        <v>0</v>
      </c>
      <c r="AC16" s="72">
        <f t="shared" ref="AC16" si="10">IFERROR(E16*AB16,"")</f>
        <v>0</v>
      </c>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row>
    <row r="17" spans="1:274" ht="25" customHeight="1">
      <c r="A17" s="1"/>
      <c r="B17" s="73"/>
      <c r="C17" s="56"/>
      <c r="D17" s="56"/>
      <c r="E17" s="74"/>
      <c r="F17" s="40" t="s">
        <v>22</v>
      </c>
      <c r="G17" s="35" t="str">
        <f>IFERROR(VLOOKUP(G16,Shift_Schedules[],2,FALSE),"")</f>
        <v/>
      </c>
      <c r="H17" s="36" t="str">
        <f>IFERROR(VLOOKUP(G16,Shift_Schedules[],3,FALSE),"")</f>
        <v/>
      </c>
      <c r="I17" s="37" t="str">
        <f>IFERROR(VLOOKUP(G16,Shift_Schedules[],4,FALSE),"")</f>
        <v/>
      </c>
      <c r="J17" s="35" t="str">
        <f>IFERROR(VLOOKUP(J16,Shift_Schedules[],2,FALSE),"")</f>
        <v/>
      </c>
      <c r="K17" s="36" t="str">
        <f>IFERROR(VLOOKUP(J16,Shift_Schedules[],3,FALSE),"")</f>
        <v/>
      </c>
      <c r="L17" s="37" t="str">
        <f>IFERROR(VLOOKUP(J16,Shift_Schedules[],4,FALSE),"")</f>
        <v/>
      </c>
      <c r="M17" s="35" t="str">
        <f>IFERROR(VLOOKUP(M16,Shift_Schedules[],2,FALSE),"")</f>
        <v/>
      </c>
      <c r="N17" s="36" t="str">
        <f>IFERROR(VLOOKUP(M16,Shift_Schedules[],3,FALSE),"")</f>
        <v/>
      </c>
      <c r="O17" s="37" t="str">
        <f>IFERROR(VLOOKUP(M16,Shift_Schedules[],4,FALSE),"")</f>
        <v/>
      </c>
      <c r="P17" s="35" t="str">
        <f>IFERROR(VLOOKUP(P16,Shift_Schedules[],2,FALSE),"")</f>
        <v/>
      </c>
      <c r="Q17" s="36" t="str">
        <f>IFERROR(VLOOKUP(P16,Shift_Schedules[],3,FALSE),"")</f>
        <v/>
      </c>
      <c r="R17" s="37" t="str">
        <f>IFERROR(VLOOKUP(P16,Shift_Schedules[],4,FALSE),"")</f>
        <v/>
      </c>
      <c r="S17" s="35" t="str">
        <f>IFERROR(VLOOKUP(S16,Shift_Schedules[],2,FALSE),"")</f>
        <v/>
      </c>
      <c r="T17" s="36" t="str">
        <f>IFERROR(VLOOKUP(S16,Shift_Schedules[],3,FALSE),"")</f>
        <v/>
      </c>
      <c r="U17" s="37" t="str">
        <f>IFERROR(VLOOKUP(S16,Shift_Schedules[],4,FALSE),"")</f>
        <v/>
      </c>
      <c r="V17" s="35" t="str">
        <f>IFERROR(VLOOKUP(V16,Shift_Schedules[],2,FALSE),"")</f>
        <v/>
      </c>
      <c r="W17" s="36" t="str">
        <f>IFERROR(VLOOKUP(V16,Shift_Schedules[],3,FALSE),"")</f>
        <v/>
      </c>
      <c r="X17" s="37" t="str">
        <f>IFERROR(VLOOKUP(V16,Shift_Schedules[],4,FALSE),"")</f>
        <v/>
      </c>
      <c r="Y17" s="35" t="str">
        <f>IFERROR(VLOOKUP(Y16,Shift_Schedules[],2,FALSE),"")</f>
        <v/>
      </c>
      <c r="Z17" s="36" t="str">
        <f>IFERROR(VLOOKUP(Y16,Shift_Schedules[],3,FALSE),"")</f>
        <v/>
      </c>
      <c r="AA17" s="55" t="str">
        <f>IFERROR(VLOOKUP(Y16,Shift_Schedules[],4,FALSE),"")</f>
        <v/>
      </c>
      <c r="AB17" s="71"/>
      <c r="AC17" s="72"/>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row>
    <row r="18" spans="1:274" ht="25" customHeight="1">
      <c r="A18" s="1"/>
      <c r="B18" s="73"/>
      <c r="C18" s="56"/>
      <c r="D18" s="56"/>
      <c r="E18" s="74"/>
      <c r="F18" s="39" t="s">
        <v>6</v>
      </c>
      <c r="G18" s="75"/>
      <c r="H18" s="76"/>
      <c r="I18" s="77"/>
      <c r="J18" s="75"/>
      <c r="K18" s="76"/>
      <c r="L18" s="77"/>
      <c r="M18" s="75"/>
      <c r="N18" s="76"/>
      <c r="O18" s="77"/>
      <c r="P18" s="75"/>
      <c r="Q18" s="76"/>
      <c r="R18" s="77"/>
      <c r="S18" s="75"/>
      <c r="T18" s="76"/>
      <c r="U18" s="77"/>
      <c r="V18" s="75"/>
      <c r="W18" s="76"/>
      <c r="X18" s="77"/>
      <c r="Y18" s="75"/>
      <c r="Z18" s="76"/>
      <c r="AA18" s="108"/>
      <c r="AB18" s="71">
        <f t="shared" ref="AB18" si="11">SUM(I19,L19,O19,R19,U19,X19,AA19)</f>
        <v>0</v>
      </c>
      <c r="AC18" s="72">
        <f t="shared" ref="AC18" si="12">IFERROR(E18*AB18,"")</f>
        <v>0</v>
      </c>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row>
    <row r="19" spans="1:274" ht="25" customHeight="1">
      <c r="A19" s="1"/>
      <c r="B19" s="102"/>
      <c r="C19" s="56"/>
      <c r="D19" s="56"/>
      <c r="E19" s="74"/>
      <c r="F19" s="40" t="s">
        <v>22</v>
      </c>
      <c r="G19" s="35" t="str">
        <f>IFERROR(VLOOKUP(G18,Shift_Schedules[],2,FALSE),"")</f>
        <v/>
      </c>
      <c r="H19" s="36" t="str">
        <f>IFERROR(VLOOKUP(G18,Shift_Schedules[],3,FALSE),"")</f>
        <v/>
      </c>
      <c r="I19" s="37" t="str">
        <f>IFERROR(VLOOKUP(G18,Shift_Schedules[],4,FALSE),"")</f>
        <v/>
      </c>
      <c r="J19" s="35" t="str">
        <f>IFERROR(VLOOKUP(J18,Shift_Schedules[],2,FALSE),"")</f>
        <v/>
      </c>
      <c r="K19" s="36" t="str">
        <f>IFERROR(VLOOKUP(J18,Shift_Schedules[],3,FALSE),"")</f>
        <v/>
      </c>
      <c r="L19" s="37" t="str">
        <f>IFERROR(VLOOKUP(J18,Shift_Schedules[],4,FALSE),"")</f>
        <v/>
      </c>
      <c r="M19" s="35" t="str">
        <f>IFERROR(VLOOKUP(M18,Shift_Schedules[],2,FALSE),"")</f>
        <v/>
      </c>
      <c r="N19" s="36" t="str">
        <f>IFERROR(VLOOKUP(M18,Shift_Schedules[],3,FALSE),"")</f>
        <v/>
      </c>
      <c r="O19" s="37" t="str">
        <f>IFERROR(VLOOKUP(M18,Shift_Schedules[],4,FALSE),"")</f>
        <v/>
      </c>
      <c r="P19" s="35" t="str">
        <f>IFERROR(VLOOKUP(P18,Shift_Schedules[],2,FALSE),"")</f>
        <v/>
      </c>
      <c r="Q19" s="36" t="str">
        <f>IFERROR(VLOOKUP(P18,Shift_Schedules[],3,FALSE),"")</f>
        <v/>
      </c>
      <c r="R19" s="37" t="str">
        <f>IFERROR(VLOOKUP(P18,Shift_Schedules[],4,FALSE),"")</f>
        <v/>
      </c>
      <c r="S19" s="35" t="str">
        <f>IFERROR(VLOOKUP(S18,Shift_Schedules[],2,FALSE),"")</f>
        <v/>
      </c>
      <c r="T19" s="36" t="str">
        <f>IFERROR(VLOOKUP(S18,Shift_Schedules[],3,FALSE),"")</f>
        <v/>
      </c>
      <c r="U19" s="37" t="str">
        <f>IFERROR(VLOOKUP(S18,Shift_Schedules[],4,FALSE),"")</f>
        <v/>
      </c>
      <c r="V19" s="35" t="str">
        <f>IFERROR(VLOOKUP(V18,Shift_Schedules[],2,FALSE),"")</f>
        <v/>
      </c>
      <c r="W19" s="36" t="str">
        <f>IFERROR(VLOOKUP(V18,Shift_Schedules[],3,FALSE),"")</f>
        <v/>
      </c>
      <c r="X19" s="37" t="str">
        <f>IFERROR(VLOOKUP(V18,Shift_Schedules[],4,FALSE),"")</f>
        <v/>
      </c>
      <c r="Y19" s="35" t="str">
        <f>IFERROR(VLOOKUP(Y18,Shift_Schedules[],2,FALSE),"")</f>
        <v/>
      </c>
      <c r="Z19" s="36" t="str">
        <f>IFERROR(VLOOKUP(Y18,Shift_Schedules[],3,FALSE),"")</f>
        <v/>
      </c>
      <c r="AA19" s="55" t="str">
        <f>IFERROR(VLOOKUP(Y18,Shift_Schedules[],4,FALSE),"")</f>
        <v/>
      </c>
      <c r="AB19" s="71"/>
      <c r="AC19" s="72"/>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row>
    <row r="20" spans="1:274" ht="25" customHeight="1">
      <c r="A20" s="24"/>
      <c r="B20" s="73"/>
      <c r="C20" s="56"/>
      <c r="D20" s="56"/>
      <c r="E20" s="74"/>
      <c r="F20" s="39" t="s">
        <v>6</v>
      </c>
      <c r="G20" s="75"/>
      <c r="H20" s="76"/>
      <c r="I20" s="77"/>
      <c r="J20" s="75"/>
      <c r="K20" s="76"/>
      <c r="L20" s="77"/>
      <c r="M20" s="75"/>
      <c r="N20" s="76"/>
      <c r="O20" s="77"/>
      <c r="P20" s="75"/>
      <c r="Q20" s="76"/>
      <c r="R20" s="77"/>
      <c r="S20" s="75"/>
      <c r="T20" s="76"/>
      <c r="U20" s="77"/>
      <c r="V20" s="75"/>
      <c r="W20" s="76"/>
      <c r="X20" s="77"/>
      <c r="Y20" s="75"/>
      <c r="Z20" s="76"/>
      <c r="AA20" s="108"/>
      <c r="AB20" s="71">
        <f t="shared" ref="AB20" si="13">SUM(I21,L21,O21,R21,U21,X21,AA21)</f>
        <v>0</v>
      </c>
      <c r="AC20" s="72">
        <f t="shared" ref="AC20" si="14">IFERROR(E20*AB20,"")</f>
        <v>0</v>
      </c>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row>
    <row r="21" spans="1:274" ht="25" customHeight="1">
      <c r="A21" s="24"/>
      <c r="B21" s="73"/>
      <c r="C21" s="56"/>
      <c r="D21" s="56"/>
      <c r="E21" s="74"/>
      <c r="F21" s="40" t="s">
        <v>22</v>
      </c>
      <c r="G21" s="35" t="str">
        <f>IFERROR(VLOOKUP(G20,Shift_Schedules[],2,FALSE),"")</f>
        <v/>
      </c>
      <c r="H21" s="36" t="str">
        <f>IFERROR(VLOOKUP(G20,Shift_Schedules[],3,FALSE),"")</f>
        <v/>
      </c>
      <c r="I21" s="37" t="str">
        <f>IFERROR(VLOOKUP(G20,Shift_Schedules[],4,FALSE),"")</f>
        <v/>
      </c>
      <c r="J21" s="35" t="str">
        <f>IFERROR(VLOOKUP(J20,Shift_Schedules[],2,FALSE),"")</f>
        <v/>
      </c>
      <c r="K21" s="36" t="str">
        <f>IFERROR(VLOOKUP(J20,Shift_Schedules[],3,FALSE),"")</f>
        <v/>
      </c>
      <c r="L21" s="37" t="str">
        <f>IFERROR(VLOOKUP(J20,Shift_Schedules[],4,FALSE),"")</f>
        <v/>
      </c>
      <c r="M21" s="35" t="str">
        <f>IFERROR(VLOOKUP(M20,Shift_Schedules[],2,FALSE),"")</f>
        <v/>
      </c>
      <c r="N21" s="36" t="str">
        <f>IFERROR(VLOOKUP(M20,Shift_Schedules[],3,FALSE),"")</f>
        <v/>
      </c>
      <c r="O21" s="37" t="str">
        <f>IFERROR(VLOOKUP(M20,Shift_Schedules[],4,FALSE),"")</f>
        <v/>
      </c>
      <c r="P21" s="35" t="str">
        <f>IFERROR(VLOOKUP(P20,Shift_Schedules[],2,FALSE),"")</f>
        <v/>
      </c>
      <c r="Q21" s="36" t="str">
        <f>IFERROR(VLOOKUP(P20,Shift_Schedules[],3,FALSE),"")</f>
        <v/>
      </c>
      <c r="R21" s="37" t="str">
        <f>IFERROR(VLOOKUP(P20,Shift_Schedules[],4,FALSE),"")</f>
        <v/>
      </c>
      <c r="S21" s="35" t="str">
        <f>IFERROR(VLOOKUP(S20,Shift_Schedules[],2,FALSE),"")</f>
        <v/>
      </c>
      <c r="T21" s="36" t="str">
        <f>IFERROR(VLOOKUP(S20,Shift_Schedules[],3,FALSE),"")</f>
        <v/>
      </c>
      <c r="U21" s="37" t="str">
        <f>IFERROR(VLOOKUP(S20,Shift_Schedules[],4,FALSE),"")</f>
        <v/>
      </c>
      <c r="V21" s="35" t="str">
        <f>IFERROR(VLOOKUP(V20,Shift_Schedules[],2,FALSE),"")</f>
        <v/>
      </c>
      <c r="W21" s="36" t="str">
        <f>IFERROR(VLOOKUP(V20,Shift_Schedules[],3,FALSE),"")</f>
        <v/>
      </c>
      <c r="X21" s="37" t="str">
        <f>IFERROR(VLOOKUP(V20,Shift_Schedules[],4,FALSE),"")</f>
        <v/>
      </c>
      <c r="Y21" s="35" t="str">
        <f>IFERROR(VLOOKUP(Y20,Shift_Schedules[],2,FALSE),"")</f>
        <v/>
      </c>
      <c r="Z21" s="36" t="str">
        <f>IFERROR(VLOOKUP(Y20,Shift_Schedules[],3,FALSE),"")</f>
        <v/>
      </c>
      <c r="AA21" s="55" t="str">
        <f>IFERROR(VLOOKUP(Y20,Shift_Schedules[],4,FALSE),"")</f>
        <v/>
      </c>
      <c r="AB21" s="71"/>
      <c r="AC21" s="72"/>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row>
    <row r="22" spans="1:274" ht="25" customHeight="1">
      <c r="A22" s="24"/>
      <c r="B22" s="73"/>
      <c r="C22" s="56"/>
      <c r="D22" s="56"/>
      <c r="E22" s="74"/>
      <c r="F22" s="39" t="s">
        <v>6</v>
      </c>
      <c r="G22" s="75"/>
      <c r="H22" s="76"/>
      <c r="I22" s="77"/>
      <c r="J22" s="75"/>
      <c r="K22" s="76"/>
      <c r="L22" s="77"/>
      <c r="M22" s="75"/>
      <c r="N22" s="76"/>
      <c r="O22" s="77"/>
      <c r="P22" s="75"/>
      <c r="Q22" s="76"/>
      <c r="R22" s="77"/>
      <c r="S22" s="75"/>
      <c r="T22" s="76"/>
      <c r="U22" s="77"/>
      <c r="V22" s="75"/>
      <c r="W22" s="76"/>
      <c r="X22" s="77"/>
      <c r="Y22" s="75"/>
      <c r="Z22" s="76"/>
      <c r="AA22" s="108"/>
      <c r="AB22" s="71">
        <f t="shared" ref="AB22" si="15">SUM(I23,L23,O23,R23,U23,X23,AA23)</f>
        <v>0</v>
      </c>
      <c r="AC22" s="72">
        <f t="shared" ref="AC22" si="16">IFERROR(E22*AB22,"")</f>
        <v>0</v>
      </c>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row>
    <row r="23" spans="1:274" ht="25" customHeight="1">
      <c r="A23" s="24"/>
      <c r="B23" s="73"/>
      <c r="C23" s="56"/>
      <c r="D23" s="56"/>
      <c r="E23" s="74"/>
      <c r="F23" s="40" t="s">
        <v>22</v>
      </c>
      <c r="G23" s="35" t="str">
        <f>IFERROR(VLOOKUP(G22,Shift_Schedules[],2,FALSE),"")</f>
        <v/>
      </c>
      <c r="H23" s="36" t="str">
        <f>IFERROR(VLOOKUP(G22,Shift_Schedules[],3,FALSE),"")</f>
        <v/>
      </c>
      <c r="I23" s="37" t="str">
        <f>IFERROR(VLOOKUP(G22,Shift_Schedules[],4,FALSE),"")</f>
        <v/>
      </c>
      <c r="J23" s="35" t="str">
        <f>IFERROR(VLOOKUP(J22,Shift_Schedules[],2,FALSE),"")</f>
        <v/>
      </c>
      <c r="K23" s="36" t="str">
        <f>IFERROR(VLOOKUP(J22,Shift_Schedules[],3,FALSE),"")</f>
        <v/>
      </c>
      <c r="L23" s="37" t="str">
        <f>IFERROR(VLOOKUP(J22,Shift_Schedules[],4,FALSE),"")</f>
        <v/>
      </c>
      <c r="M23" s="35" t="str">
        <f>IFERROR(VLOOKUP(M22,Shift_Schedules[],2,FALSE),"")</f>
        <v/>
      </c>
      <c r="N23" s="36" t="str">
        <f>IFERROR(VLOOKUP(M22,Shift_Schedules[],3,FALSE),"")</f>
        <v/>
      </c>
      <c r="O23" s="37" t="str">
        <f>IFERROR(VLOOKUP(M22,Shift_Schedules[],4,FALSE),"")</f>
        <v/>
      </c>
      <c r="P23" s="35" t="str">
        <f>IFERROR(VLOOKUP(P22,Shift_Schedules[],2,FALSE),"")</f>
        <v/>
      </c>
      <c r="Q23" s="36" t="str">
        <f>IFERROR(VLOOKUP(P22,Shift_Schedules[],3,FALSE),"")</f>
        <v/>
      </c>
      <c r="R23" s="37" t="str">
        <f>IFERROR(VLOOKUP(P22,Shift_Schedules[],4,FALSE),"")</f>
        <v/>
      </c>
      <c r="S23" s="35" t="str">
        <f>IFERROR(VLOOKUP(S22,Shift_Schedules[],2,FALSE),"")</f>
        <v/>
      </c>
      <c r="T23" s="36" t="str">
        <f>IFERROR(VLOOKUP(S22,Shift_Schedules[],3,FALSE),"")</f>
        <v/>
      </c>
      <c r="U23" s="37" t="str">
        <f>IFERROR(VLOOKUP(S22,Shift_Schedules[],4,FALSE),"")</f>
        <v/>
      </c>
      <c r="V23" s="35" t="str">
        <f>IFERROR(VLOOKUP(V22,Shift_Schedules[],2,FALSE),"")</f>
        <v/>
      </c>
      <c r="W23" s="36" t="str">
        <f>IFERROR(VLOOKUP(V22,Shift_Schedules[],3,FALSE),"")</f>
        <v/>
      </c>
      <c r="X23" s="37" t="str">
        <f>IFERROR(VLOOKUP(V22,Shift_Schedules[],4,FALSE),"")</f>
        <v/>
      </c>
      <c r="Y23" s="35" t="str">
        <f>IFERROR(VLOOKUP(Y22,Shift_Schedules[],2,FALSE),"")</f>
        <v/>
      </c>
      <c r="Z23" s="36" t="str">
        <f>IFERROR(VLOOKUP(Y22,Shift_Schedules[],3,FALSE),"")</f>
        <v/>
      </c>
      <c r="AA23" s="55" t="str">
        <f>IFERROR(VLOOKUP(Y22,Shift_Schedules[],4,FALSE),"")</f>
        <v/>
      </c>
      <c r="AB23" s="71"/>
      <c r="AC23" s="72"/>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row>
    <row r="24" spans="1:274" ht="25" customHeight="1">
      <c r="A24" s="24"/>
      <c r="B24" s="73"/>
      <c r="C24" s="56"/>
      <c r="D24" s="56"/>
      <c r="E24" s="74"/>
      <c r="F24" s="39" t="s">
        <v>6</v>
      </c>
      <c r="G24" s="75"/>
      <c r="H24" s="76"/>
      <c r="I24" s="77"/>
      <c r="J24" s="75"/>
      <c r="K24" s="76"/>
      <c r="L24" s="77"/>
      <c r="M24" s="75"/>
      <c r="N24" s="76"/>
      <c r="O24" s="77"/>
      <c r="P24" s="75"/>
      <c r="Q24" s="76"/>
      <c r="R24" s="77"/>
      <c r="S24" s="75"/>
      <c r="T24" s="76"/>
      <c r="U24" s="77"/>
      <c r="V24" s="75"/>
      <c r="W24" s="76"/>
      <c r="X24" s="77"/>
      <c r="Y24" s="75"/>
      <c r="Z24" s="76"/>
      <c r="AA24" s="108"/>
      <c r="AB24" s="71">
        <f t="shared" ref="AB24" si="17">SUM(I25,L25,O25,R25,U25,X25,AA25)</f>
        <v>0</v>
      </c>
      <c r="AC24" s="72">
        <f t="shared" ref="AC24" si="18">IFERROR(E24*AB24,"")</f>
        <v>0</v>
      </c>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row>
    <row r="25" spans="1:274" ht="25" customHeight="1">
      <c r="A25" s="24"/>
      <c r="B25" s="73"/>
      <c r="C25" s="56"/>
      <c r="D25" s="56"/>
      <c r="E25" s="74"/>
      <c r="F25" s="40" t="s">
        <v>22</v>
      </c>
      <c r="G25" s="35" t="str">
        <f>IFERROR(VLOOKUP(G24,Shift_Schedules[],2,FALSE),"")</f>
        <v/>
      </c>
      <c r="H25" s="36" t="str">
        <f>IFERROR(VLOOKUP(G24,Shift_Schedules[],3,FALSE),"")</f>
        <v/>
      </c>
      <c r="I25" s="37" t="str">
        <f>IFERROR(VLOOKUP(G24,Shift_Schedules[],4,FALSE),"")</f>
        <v/>
      </c>
      <c r="J25" s="35" t="str">
        <f>IFERROR(VLOOKUP(J24,Shift_Schedules[],2,FALSE),"")</f>
        <v/>
      </c>
      <c r="K25" s="36" t="str">
        <f>IFERROR(VLOOKUP(J24,Shift_Schedules[],3,FALSE),"")</f>
        <v/>
      </c>
      <c r="L25" s="37" t="str">
        <f>IFERROR(VLOOKUP(J24,Shift_Schedules[],4,FALSE),"")</f>
        <v/>
      </c>
      <c r="M25" s="35" t="str">
        <f>IFERROR(VLOOKUP(M24,Shift_Schedules[],2,FALSE),"")</f>
        <v/>
      </c>
      <c r="N25" s="36" t="str">
        <f>IFERROR(VLOOKUP(M24,Shift_Schedules[],3,FALSE),"")</f>
        <v/>
      </c>
      <c r="O25" s="37" t="str">
        <f>IFERROR(VLOOKUP(M24,Shift_Schedules[],4,FALSE),"")</f>
        <v/>
      </c>
      <c r="P25" s="35" t="str">
        <f>IFERROR(VLOOKUP(P24,Shift_Schedules[],2,FALSE),"")</f>
        <v/>
      </c>
      <c r="Q25" s="36" t="str">
        <f>IFERROR(VLOOKUP(P24,Shift_Schedules[],3,FALSE),"")</f>
        <v/>
      </c>
      <c r="R25" s="37" t="str">
        <f>IFERROR(VLOOKUP(P24,Shift_Schedules[],4,FALSE),"")</f>
        <v/>
      </c>
      <c r="S25" s="35" t="str">
        <f>IFERROR(VLOOKUP(S24,Shift_Schedules[],2,FALSE),"")</f>
        <v/>
      </c>
      <c r="T25" s="36" t="str">
        <f>IFERROR(VLOOKUP(S24,Shift_Schedules[],3,FALSE),"")</f>
        <v/>
      </c>
      <c r="U25" s="37" t="str">
        <f>IFERROR(VLOOKUP(S24,Shift_Schedules[],4,FALSE),"")</f>
        <v/>
      </c>
      <c r="V25" s="35" t="str">
        <f>IFERROR(VLOOKUP(V24,Shift_Schedules[],2,FALSE),"")</f>
        <v/>
      </c>
      <c r="W25" s="36" t="str">
        <f>IFERROR(VLOOKUP(V24,Shift_Schedules[],3,FALSE),"")</f>
        <v/>
      </c>
      <c r="X25" s="37" t="str">
        <f>IFERROR(VLOOKUP(V24,Shift_Schedules[],4,FALSE),"")</f>
        <v/>
      </c>
      <c r="Y25" s="35" t="str">
        <f>IFERROR(VLOOKUP(Y24,Shift_Schedules[],2,FALSE),"")</f>
        <v/>
      </c>
      <c r="Z25" s="36" t="str">
        <f>IFERROR(VLOOKUP(Y24,Shift_Schedules[],3,FALSE),"")</f>
        <v/>
      </c>
      <c r="AA25" s="55" t="str">
        <f>IFERROR(VLOOKUP(Y24,Shift_Schedules[],4,FALSE),"")</f>
        <v/>
      </c>
      <c r="AB25" s="71"/>
      <c r="AC25" s="72"/>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row>
    <row r="26" spans="1:274" ht="25" customHeight="1">
      <c r="A26" s="24"/>
      <c r="B26" s="73"/>
      <c r="C26" s="56"/>
      <c r="D26" s="56"/>
      <c r="E26" s="74"/>
      <c r="F26" s="39" t="s">
        <v>6</v>
      </c>
      <c r="G26" s="75"/>
      <c r="H26" s="76"/>
      <c r="I26" s="77"/>
      <c r="J26" s="75"/>
      <c r="K26" s="76"/>
      <c r="L26" s="77"/>
      <c r="M26" s="75"/>
      <c r="N26" s="76"/>
      <c r="O26" s="77"/>
      <c r="P26" s="75"/>
      <c r="Q26" s="76"/>
      <c r="R26" s="77"/>
      <c r="S26" s="75"/>
      <c r="T26" s="76"/>
      <c r="U26" s="77"/>
      <c r="V26" s="75"/>
      <c r="W26" s="76"/>
      <c r="X26" s="77"/>
      <c r="Y26" s="75"/>
      <c r="Z26" s="76"/>
      <c r="AA26" s="108"/>
      <c r="AB26" s="71">
        <f t="shared" ref="AB26" si="19">SUM(I27,L27,O27,R27,U27,X27,AA27)</f>
        <v>0</v>
      </c>
      <c r="AC26" s="72">
        <f t="shared" ref="AC26" si="20">IFERROR(E26*AB26,"")</f>
        <v>0</v>
      </c>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row>
    <row r="27" spans="1:274" ht="25" customHeight="1">
      <c r="A27" s="24"/>
      <c r="B27" s="73"/>
      <c r="C27" s="56"/>
      <c r="D27" s="56"/>
      <c r="E27" s="74"/>
      <c r="F27" s="40" t="s">
        <v>22</v>
      </c>
      <c r="G27" s="35" t="str">
        <f>IFERROR(VLOOKUP(G26,Shift_Schedules[],2,FALSE),"")</f>
        <v/>
      </c>
      <c r="H27" s="36" t="str">
        <f>IFERROR(VLOOKUP(G26,Shift_Schedules[],3,FALSE),"")</f>
        <v/>
      </c>
      <c r="I27" s="37" t="str">
        <f>IFERROR(VLOOKUP(G26,Shift_Schedules[],4,FALSE),"")</f>
        <v/>
      </c>
      <c r="J27" s="35" t="str">
        <f>IFERROR(VLOOKUP(J26,Shift_Schedules[],2,FALSE),"")</f>
        <v/>
      </c>
      <c r="K27" s="36" t="str">
        <f>IFERROR(VLOOKUP(J26,Shift_Schedules[],3,FALSE),"")</f>
        <v/>
      </c>
      <c r="L27" s="37" t="str">
        <f>IFERROR(VLOOKUP(J26,Shift_Schedules[],4,FALSE),"")</f>
        <v/>
      </c>
      <c r="M27" s="35" t="str">
        <f>IFERROR(VLOOKUP(M26,Shift_Schedules[],2,FALSE),"")</f>
        <v/>
      </c>
      <c r="N27" s="36" t="str">
        <f>IFERROR(VLOOKUP(M26,Shift_Schedules[],3,FALSE),"")</f>
        <v/>
      </c>
      <c r="O27" s="37" t="str">
        <f>IFERROR(VLOOKUP(M26,Shift_Schedules[],4,FALSE),"")</f>
        <v/>
      </c>
      <c r="P27" s="35" t="str">
        <f>IFERROR(VLOOKUP(P26,Shift_Schedules[],2,FALSE),"")</f>
        <v/>
      </c>
      <c r="Q27" s="36" t="str">
        <f>IFERROR(VLOOKUP(P26,Shift_Schedules[],3,FALSE),"")</f>
        <v/>
      </c>
      <c r="R27" s="37" t="str">
        <f>IFERROR(VLOOKUP(P26,Shift_Schedules[],4,FALSE),"")</f>
        <v/>
      </c>
      <c r="S27" s="35" t="str">
        <f>IFERROR(VLOOKUP(S26,Shift_Schedules[],2,FALSE),"")</f>
        <v/>
      </c>
      <c r="T27" s="36" t="str">
        <f>IFERROR(VLOOKUP(S26,Shift_Schedules[],3,FALSE),"")</f>
        <v/>
      </c>
      <c r="U27" s="37" t="str">
        <f>IFERROR(VLOOKUP(S26,Shift_Schedules[],4,FALSE),"")</f>
        <v/>
      </c>
      <c r="V27" s="35" t="str">
        <f>IFERROR(VLOOKUP(V26,Shift_Schedules[],2,FALSE),"")</f>
        <v/>
      </c>
      <c r="W27" s="36" t="str">
        <f>IFERROR(VLOOKUP(V26,Shift_Schedules[],3,FALSE),"")</f>
        <v/>
      </c>
      <c r="X27" s="37" t="str">
        <f>IFERROR(VLOOKUP(V26,Shift_Schedules[],4,FALSE),"")</f>
        <v/>
      </c>
      <c r="Y27" s="35" t="str">
        <f>IFERROR(VLOOKUP(Y26,Shift_Schedules[],2,FALSE),"")</f>
        <v/>
      </c>
      <c r="Z27" s="36" t="str">
        <f>IFERROR(VLOOKUP(Y26,Shift_Schedules[],3,FALSE),"")</f>
        <v/>
      </c>
      <c r="AA27" s="55" t="str">
        <f>IFERROR(VLOOKUP(Y26,Shift_Schedules[],4,FALSE),"")</f>
        <v/>
      </c>
      <c r="AB27" s="71"/>
      <c r="AC27" s="72"/>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row>
    <row r="28" spans="1:274" ht="25" customHeight="1">
      <c r="A28" s="24"/>
      <c r="B28" s="73"/>
      <c r="C28" s="56"/>
      <c r="D28" s="56"/>
      <c r="E28" s="74"/>
      <c r="F28" s="39" t="s">
        <v>6</v>
      </c>
      <c r="G28" s="75"/>
      <c r="H28" s="76"/>
      <c r="I28" s="77"/>
      <c r="J28" s="75"/>
      <c r="K28" s="76"/>
      <c r="L28" s="77"/>
      <c r="M28" s="75"/>
      <c r="N28" s="76"/>
      <c r="O28" s="77"/>
      <c r="P28" s="75"/>
      <c r="Q28" s="76"/>
      <c r="R28" s="77"/>
      <c r="S28" s="75"/>
      <c r="T28" s="76"/>
      <c r="U28" s="77"/>
      <c r="V28" s="75"/>
      <c r="W28" s="76"/>
      <c r="X28" s="77"/>
      <c r="Y28" s="75"/>
      <c r="Z28" s="76"/>
      <c r="AA28" s="108"/>
      <c r="AB28" s="71">
        <f t="shared" ref="AB28" si="21">SUM(I29,L29,O29,R29,U29,X29,AA29)</f>
        <v>0</v>
      </c>
      <c r="AC28" s="72">
        <f t="shared" ref="AC28" si="22">IFERROR(E28*AB28,"")</f>
        <v>0</v>
      </c>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row>
    <row r="29" spans="1:274" ht="25" customHeight="1">
      <c r="A29" s="24"/>
      <c r="B29" s="73"/>
      <c r="C29" s="56"/>
      <c r="D29" s="56"/>
      <c r="E29" s="74"/>
      <c r="F29" s="40" t="s">
        <v>22</v>
      </c>
      <c r="G29" s="35" t="str">
        <f>IFERROR(VLOOKUP(G28,Shift_Schedules[],2,FALSE),"")</f>
        <v/>
      </c>
      <c r="H29" s="36" t="str">
        <f>IFERROR(VLOOKUP(G28,Shift_Schedules[],3,FALSE),"")</f>
        <v/>
      </c>
      <c r="I29" s="37" t="str">
        <f>IFERROR(VLOOKUP(G28,Shift_Schedules[],4,FALSE),"")</f>
        <v/>
      </c>
      <c r="J29" s="35" t="str">
        <f>IFERROR(VLOOKUP(J28,Shift_Schedules[],2,FALSE),"")</f>
        <v/>
      </c>
      <c r="K29" s="36" t="str">
        <f>IFERROR(VLOOKUP(J28,Shift_Schedules[],3,FALSE),"")</f>
        <v/>
      </c>
      <c r="L29" s="37" t="str">
        <f>IFERROR(VLOOKUP(J28,Shift_Schedules[],4,FALSE),"")</f>
        <v/>
      </c>
      <c r="M29" s="35" t="str">
        <f>IFERROR(VLOOKUP(M28,Shift_Schedules[],2,FALSE),"")</f>
        <v/>
      </c>
      <c r="N29" s="36" t="str">
        <f>IFERROR(VLOOKUP(M28,Shift_Schedules[],3,FALSE),"")</f>
        <v/>
      </c>
      <c r="O29" s="37" t="str">
        <f>IFERROR(VLOOKUP(M28,Shift_Schedules[],4,FALSE),"")</f>
        <v/>
      </c>
      <c r="P29" s="35" t="str">
        <f>IFERROR(VLOOKUP(P28,Shift_Schedules[],2,FALSE),"")</f>
        <v/>
      </c>
      <c r="Q29" s="36" t="str">
        <f>IFERROR(VLOOKUP(P28,Shift_Schedules[],3,FALSE),"")</f>
        <v/>
      </c>
      <c r="R29" s="37" t="str">
        <f>IFERROR(VLOOKUP(P28,Shift_Schedules[],4,FALSE),"")</f>
        <v/>
      </c>
      <c r="S29" s="35" t="str">
        <f>IFERROR(VLOOKUP(S28,Shift_Schedules[],2,FALSE),"")</f>
        <v/>
      </c>
      <c r="T29" s="36" t="str">
        <f>IFERROR(VLOOKUP(S28,Shift_Schedules[],3,FALSE),"")</f>
        <v/>
      </c>
      <c r="U29" s="37" t="str">
        <f>IFERROR(VLOOKUP(S28,Shift_Schedules[],4,FALSE),"")</f>
        <v/>
      </c>
      <c r="V29" s="35" t="str">
        <f>IFERROR(VLOOKUP(V28,Shift_Schedules[],2,FALSE),"")</f>
        <v/>
      </c>
      <c r="W29" s="36" t="str">
        <f>IFERROR(VLOOKUP(V28,Shift_Schedules[],3,FALSE),"")</f>
        <v/>
      </c>
      <c r="X29" s="37" t="str">
        <f>IFERROR(VLOOKUP(V28,Shift_Schedules[],4,FALSE),"")</f>
        <v/>
      </c>
      <c r="Y29" s="35" t="str">
        <f>IFERROR(VLOOKUP(Y28,Shift_Schedules[],2,FALSE),"")</f>
        <v/>
      </c>
      <c r="Z29" s="36" t="str">
        <f>IFERROR(VLOOKUP(Y28,Shift_Schedules[],3,FALSE),"")</f>
        <v/>
      </c>
      <c r="AA29" s="55" t="str">
        <f>IFERROR(VLOOKUP(Y28,Shift_Schedules[],4,FALSE),"")</f>
        <v/>
      </c>
      <c r="AB29" s="71"/>
      <c r="AC29" s="72"/>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row>
    <row r="30" spans="1:274" ht="25" customHeight="1">
      <c r="A30" s="24"/>
      <c r="B30" s="73"/>
      <c r="C30" s="56"/>
      <c r="D30" s="56"/>
      <c r="E30" s="74"/>
      <c r="F30" s="39" t="s">
        <v>6</v>
      </c>
      <c r="G30" s="75"/>
      <c r="H30" s="76"/>
      <c r="I30" s="77"/>
      <c r="J30" s="75"/>
      <c r="K30" s="76"/>
      <c r="L30" s="77"/>
      <c r="M30" s="75"/>
      <c r="N30" s="76"/>
      <c r="O30" s="77"/>
      <c r="P30" s="75"/>
      <c r="Q30" s="76"/>
      <c r="R30" s="77"/>
      <c r="S30" s="75"/>
      <c r="T30" s="76"/>
      <c r="U30" s="77"/>
      <c r="V30" s="75"/>
      <c r="W30" s="76"/>
      <c r="X30" s="77"/>
      <c r="Y30" s="75"/>
      <c r="Z30" s="76"/>
      <c r="AA30" s="108"/>
      <c r="AB30" s="71">
        <f>SUM(I31,L31,O31,R31,U31,X31,AA31)</f>
        <v>0</v>
      </c>
      <c r="AC30" s="72">
        <f>IFERROR(E30*AB30,"")</f>
        <v>0</v>
      </c>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row>
    <row r="31" spans="1:274" ht="25" customHeight="1">
      <c r="A31" s="24"/>
      <c r="B31" s="73"/>
      <c r="C31" s="56"/>
      <c r="D31" s="56"/>
      <c r="E31" s="74"/>
      <c r="F31" s="40" t="s">
        <v>22</v>
      </c>
      <c r="G31" s="35" t="str">
        <f>IFERROR(VLOOKUP(G30,Shift_Schedules[],2,FALSE),"")</f>
        <v/>
      </c>
      <c r="H31" s="36" t="str">
        <f>IFERROR(VLOOKUP(G30,Shift_Schedules[],3,FALSE),"")</f>
        <v/>
      </c>
      <c r="I31" s="37" t="str">
        <f>IFERROR(VLOOKUP(G30,Shift_Schedules[],4,FALSE),"")</f>
        <v/>
      </c>
      <c r="J31" s="35" t="str">
        <f>IFERROR(VLOOKUP(J30,Shift_Schedules[],2,FALSE),"")</f>
        <v/>
      </c>
      <c r="K31" s="36" t="str">
        <f>IFERROR(VLOOKUP(J30,Shift_Schedules[],3,FALSE),"")</f>
        <v/>
      </c>
      <c r="L31" s="37" t="str">
        <f>IFERROR(VLOOKUP(J30,Shift_Schedules[],4,FALSE),"")</f>
        <v/>
      </c>
      <c r="M31" s="35" t="str">
        <f>IFERROR(VLOOKUP(M30,Shift_Schedules[],2,FALSE),"")</f>
        <v/>
      </c>
      <c r="N31" s="36" t="str">
        <f>IFERROR(VLOOKUP(M30,Shift_Schedules[],3,FALSE),"")</f>
        <v/>
      </c>
      <c r="O31" s="37" t="str">
        <f>IFERROR(VLOOKUP(M30,Shift_Schedules[],4,FALSE),"")</f>
        <v/>
      </c>
      <c r="P31" s="35" t="str">
        <f>IFERROR(VLOOKUP(P30,Shift_Schedules[],2,FALSE),"")</f>
        <v/>
      </c>
      <c r="Q31" s="36" t="str">
        <f>IFERROR(VLOOKUP(P30,Shift_Schedules[],3,FALSE),"")</f>
        <v/>
      </c>
      <c r="R31" s="37" t="str">
        <f>IFERROR(VLOOKUP(P30,Shift_Schedules[],4,FALSE),"")</f>
        <v/>
      </c>
      <c r="S31" s="35" t="str">
        <f>IFERROR(VLOOKUP(S30,Shift_Schedules[],2,FALSE),"")</f>
        <v/>
      </c>
      <c r="T31" s="36" t="str">
        <f>IFERROR(VLOOKUP(S30,Shift_Schedules[],3,FALSE),"")</f>
        <v/>
      </c>
      <c r="U31" s="37" t="str">
        <f>IFERROR(VLOOKUP(S30,Shift_Schedules[],4,FALSE),"")</f>
        <v/>
      </c>
      <c r="V31" s="35" t="str">
        <f>IFERROR(VLOOKUP(V30,Shift_Schedules[],2,FALSE),"")</f>
        <v/>
      </c>
      <c r="W31" s="36" t="str">
        <f>IFERROR(VLOOKUP(V30,Shift_Schedules[],3,FALSE),"")</f>
        <v/>
      </c>
      <c r="X31" s="37" t="str">
        <f>IFERROR(VLOOKUP(V30,Shift_Schedules[],4,FALSE),"")</f>
        <v/>
      </c>
      <c r="Y31" s="35" t="str">
        <f>IFERROR(VLOOKUP(Y30,Shift_Schedules[],2,FALSE),"")</f>
        <v/>
      </c>
      <c r="Z31" s="36" t="str">
        <f>IFERROR(VLOOKUP(Y30,Shift_Schedules[],3,FALSE),"")</f>
        <v/>
      </c>
      <c r="AA31" s="55" t="str">
        <f>IFERROR(VLOOKUP(Y30,Shift_Schedules[],4,FALSE),"")</f>
        <v/>
      </c>
      <c r="AB31" s="71"/>
      <c r="AC31" s="72"/>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row>
    <row r="32" spans="1:274" ht="25" customHeight="1">
      <c r="A32" s="24"/>
      <c r="B32" s="73"/>
      <c r="C32" s="56"/>
      <c r="D32" s="56"/>
      <c r="E32" s="74"/>
      <c r="F32" s="39" t="s">
        <v>6</v>
      </c>
      <c r="G32" s="75"/>
      <c r="H32" s="76"/>
      <c r="I32" s="77"/>
      <c r="J32" s="75"/>
      <c r="K32" s="76"/>
      <c r="L32" s="77"/>
      <c r="M32" s="75"/>
      <c r="N32" s="76"/>
      <c r="O32" s="77"/>
      <c r="P32" s="75"/>
      <c r="Q32" s="76"/>
      <c r="R32" s="77"/>
      <c r="S32" s="75"/>
      <c r="T32" s="76"/>
      <c r="U32" s="77"/>
      <c r="V32" s="75"/>
      <c r="W32" s="76"/>
      <c r="X32" s="77"/>
      <c r="Y32" s="75"/>
      <c r="Z32" s="76"/>
      <c r="AA32" s="108"/>
      <c r="AB32" s="71">
        <f t="shared" ref="AB32" si="23">SUM(I33,L33,O33,R33,U33,X33,AA33)</f>
        <v>0</v>
      </c>
      <c r="AC32" s="72">
        <f t="shared" ref="AC32" si="24">IFERROR(E32*AB32,"")</f>
        <v>0</v>
      </c>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row>
    <row r="33" spans="1:274" ht="25" customHeight="1">
      <c r="A33" s="24"/>
      <c r="B33" s="73"/>
      <c r="C33" s="56"/>
      <c r="D33" s="56"/>
      <c r="E33" s="74"/>
      <c r="F33" s="40" t="s">
        <v>22</v>
      </c>
      <c r="G33" s="35" t="str">
        <f>IFERROR(VLOOKUP(G32,Shift_Schedules[],2,FALSE),"")</f>
        <v/>
      </c>
      <c r="H33" s="36" t="str">
        <f>IFERROR(VLOOKUP(G32,Shift_Schedules[],3,FALSE),"")</f>
        <v/>
      </c>
      <c r="I33" s="37" t="str">
        <f>IFERROR(VLOOKUP(G32,Shift_Schedules[],4,FALSE),"")</f>
        <v/>
      </c>
      <c r="J33" s="35" t="str">
        <f>IFERROR(VLOOKUP(J32,Shift_Schedules[],2,FALSE),"")</f>
        <v/>
      </c>
      <c r="K33" s="36" t="str">
        <f>IFERROR(VLOOKUP(J32,Shift_Schedules[],3,FALSE),"")</f>
        <v/>
      </c>
      <c r="L33" s="37" t="str">
        <f>IFERROR(VLOOKUP(J32,Shift_Schedules[],4,FALSE),"")</f>
        <v/>
      </c>
      <c r="M33" s="35" t="str">
        <f>IFERROR(VLOOKUP(M32,Shift_Schedules[],2,FALSE),"")</f>
        <v/>
      </c>
      <c r="N33" s="36" t="str">
        <f>IFERROR(VLOOKUP(M32,Shift_Schedules[],3,FALSE),"")</f>
        <v/>
      </c>
      <c r="O33" s="37" t="str">
        <f>IFERROR(VLOOKUP(M32,Shift_Schedules[],4,FALSE),"")</f>
        <v/>
      </c>
      <c r="P33" s="35" t="str">
        <f>IFERROR(VLOOKUP(P32,Shift_Schedules[],2,FALSE),"")</f>
        <v/>
      </c>
      <c r="Q33" s="36" t="str">
        <f>IFERROR(VLOOKUP(P32,Shift_Schedules[],3,FALSE),"")</f>
        <v/>
      </c>
      <c r="R33" s="37" t="str">
        <f>IFERROR(VLOOKUP(P32,Shift_Schedules[],4,FALSE),"")</f>
        <v/>
      </c>
      <c r="S33" s="35" t="str">
        <f>IFERROR(VLOOKUP(S32,Shift_Schedules[],2,FALSE),"")</f>
        <v/>
      </c>
      <c r="T33" s="36" t="str">
        <f>IFERROR(VLOOKUP(S32,Shift_Schedules[],3,FALSE),"")</f>
        <v/>
      </c>
      <c r="U33" s="37" t="str">
        <f>IFERROR(VLOOKUP(S32,Shift_Schedules[],4,FALSE),"")</f>
        <v/>
      </c>
      <c r="V33" s="35" t="str">
        <f>IFERROR(VLOOKUP(V32,Shift_Schedules[],2,FALSE),"")</f>
        <v/>
      </c>
      <c r="W33" s="36" t="str">
        <f>IFERROR(VLOOKUP(V32,Shift_Schedules[],3,FALSE),"")</f>
        <v/>
      </c>
      <c r="X33" s="37" t="str">
        <f>IFERROR(VLOOKUP(V32,Shift_Schedules[],4,FALSE),"")</f>
        <v/>
      </c>
      <c r="Y33" s="35" t="str">
        <f>IFERROR(VLOOKUP(Y32,Shift_Schedules[],2,FALSE),"")</f>
        <v/>
      </c>
      <c r="Z33" s="36" t="str">
        <f>IFERROR(VLOOKUP(Y32,Shift_Schedules[],3,FALSE),"")</f>
        <v/>
      </c>
      <c r="AA33" s="55" t="str">
        <f>IFERROR(VLOOKUP(Y32,Shift_Schedules[],4,FALSE),"")</f>
        <v/>
      </c>
      <c r="AB33" s="71"/>
      <c r="AC33" s="72"/>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row>
    <row r="34" spans="1:274" ht="25" customHeight="1">
      <c r="A34" s="24"/>
      <c r="B34" s="73"/>
      <c r="C34" s="56"/>
      <c r="D34" s="56"/>
      <c r="E34" s="74"/>
      <c r="F34" s="39" t="s">
        <v>6</v>
      </c>
      <c r="G34" s="75"/>
      <c r="H34" s="76"/>
      <c r="I34" s="77"/>
      <c r="J34" s="75"/>
      <c r="K34" s="76"/>
      <c r="L34" s="77"/>
      <c r="M34" s="75"/>
      <c r="N34" s="76"/>
      <c r="O34" s="77"/>
      <c r="P34" s="75"/>
      <c r="Q34" s="76"/>
      <c r="R34" s="77"/>
      <c r="S34" s="75"/>
      <c r="T34" s="76"/>
      <c r="U34" s="77"/>
      <c r="V34" s="75"/>
      <c r="W34" s="76"/>
      <c r="X34" s="77"/>
      <c r="Y34" s="75"/>
      <c r="Z34" s="76"/>
      <c r="AA34" s="108"/>
      <c r="AB34" s="71">
        <f t="shared" ref="AB34" si="25">SUM(I35,L35,O35,R35,U35,X35,AA35)</f>
        <v>0</v>
      </c>
      <c r="AC34" s="72">
        <f t="shared" ref="AC34" si="26">IFERROR(E34*AB34,"")</f>
        <v>0</v>
      </c>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row>
    <row r="35" spans="1:274" ht="25" customHeight="1">
      <c r="A35" s="1"/>
      <c r="B35" s="73"/>
      <c r="C35" s="56"/>
      <c r="D35" s="56"/>
      <c r="E35" s="74"/>
      <c r="F35" s="40" t="s">
        <v>22</v>
      </c>
      <c r="G35" s="35" t="str">
        <f>IFERROR(VLOOKUP(G34,Shift_Schedules[],2,FALSE),"")</f>
        <v/>
      </c>
      <c r="H35" s="36" t="str">
        <f>IFERROR(VLOOKUP(G34,Shift_Schedules[],3,FALSE),"")</f>
        <v/>
      </c>
      <c r="I35" s="37" t="str">
        <f>IFERROR(VLOOKUP(G34,Shift_Schedules[],4,FALSE),"")</f>
        <v/>
      </c>
      <c r="J35" s="35" t="str">
        <f>IFERROR(VLOOKUP(J34,Shift_Schedules[],2,FALSE),"")</f>
        <v/>
      </c>
      <c r="K35" s="36" t="str">
        <f>IFERROR(VLOOKUP(J34,Shift_Schedules[],3,FALSE),"")</f>
        <v/>
      </c>
      <c r="L35" s="37" t="str">
        <f>IFERROR(VLOOKUP(J34,Shift_Schedules[],4,FALSE),"")</f>
        <v/>
      </c>
      <c r="M35" s="35" t="str">
        <f>IFERROR(VLOOKUP(M34,Shift_Schedules[],2,FALSE),"")</f>
        <v/>
      </c>
      <c r="N35" s="36" t="str">
        <f>IFERROR(VLOOKUP(M34,Shift_Schedules[],3,FALSE),"")</f>
        <v/>
      </c>
      <c r="O35" s="37" t="str">
        <f>IFERROR(VLOOKUP(M34,Shift_Schedules[],4,FALSE),"")</f>
        <v/>
      </c>
      <c r="P35" s="35" t="str">
        <f>IFERROR(VLOOKUP(P34,Shift_Schedules[],2,FALSE),"")</f>
        <v/>
      </c>
      <c r="Q35" s="36" t="str">
        <f>IFERROR(VLOOKUP(P34,Shift_Schedules[],3,FALSE),"")</f>
        <v/>
      </c>
      <c r="R35" s="37" t="str">
        <f>IFERROR(VLOOKUP(P34,Shift_Schedules[],4,FALSE),"")</f>
        <v/>
      </c>
      <c r="S35" s="35" t="str">
        <f>IFERROR(VLOOKUP(S34,Shift_Schedules[],2,FALSE),"")</f>
        <v/>
      </c>
      <c r="T35" s="36" t="str">
        <f>IFERROR(VLOOKUP(S34,Shift_Schedules[],3,FALSE),"")</f>
        <v/>
      </c>
      <c r="U35" s="37" t="str">
        <f>IFERROR(VLOOKUP(S34,Shift_Schedules[],4,FALSE),"")</f>
        <v/>
      </c>
      <c r="V35" s="35" t="str">
        <f>IFERROR(VLOOKUP(V34,Shift_Schedules[],2,FALSE),"")</f>
        <v/>
      </c>
      <c r="W35" s="36" t="str">
        <f>IFERROR(VLOOKUP(V34,Shift_Schedules[],3,FALSE),"")</f>
        <v/>
      </c>
      <c r="X35" s="37" t="str">
        <f>IFERROR(VLOOKUP(V34,Shift_Schedules[],4,FALSE),"")</f>
        <v/>
      </c>
      <c r="Y35" s="35" t="str">
        <f>IFERROR(VLOOKUP(Y34,Shift_Schedules[],2,FALSE),"")</f>
        <v/>
      </c>
      <c r="Z35" s="36" t="str">
        <f>IFERROR(VLOOKUP(Y34,Shift_Schedules[],3,FALSE),"")</f>
        <v/>
      </c>
      <c r="AA35" s="55" t="str">
        <f>IFERROR(VLOOKUP(Y34,Shift_Schedules[],4,FALSE),"")</f>
        <v/>
      </c>
      <c r="AB35" s="71"/>
      <c r="AC35" s="72"/>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row>
    <row r="36" spans="1:274" ht="25" customHeight="1">
      <c r="A36" s="1"/>
      <c r="B36" s="73"/>
      <c r="C36" s="56"/>
      <c r="D36" s="56"/>
      <c r="E36" s="74"/>
      <c r="F36" s="39" t="s">
        <v>6</v>
      </c>
      <c r="G36" s="75"/>
      <c r="H36" s="76"/>
      <c r="I36" s="77"/>
      <c r="J36" s="75"/>
      <c r="K36" s="76"/>
      <c r="L36" s="77"/>
      <c r="M36" s="75"/>
      <c r="N36" s="76"/>
      <c r="O36" s="77"/>
      <c r="P36" s="75"/>
      <c r="Q36" s="76"/>
      <c r="R36" s="77"/>
      <c r="S36" s="75"/>
      <c r="T36" s="76"/>
      <c r="U36" s="77"/>
      <c r="V36" s="75"/>
      <c r="W36" s="76"/>
      <c r="X36" s="77"/>
      <c r="Y36" s="75"/>
      <c r="Z36" s="76"/>
      <c r="AA36" s="108"/>
      <c r="AB36" s="71">
        <f t="shared" ref="AB36" si="27">SUM(I37,L37,O37,R37,U37,X37,AA37)</f>
        <v>0</v>
      </c>
      <c r="AC36" s="72">
        <f t="shared" ref="AC36" si="28">IFERROR(E36*AB36,"")</f>
        <v>0</v>
      </c>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row>
    <row r="37" spans="1:274" ht="25" customHeight="1">
      <c r="A37" s="1"/>
      <c r="B37" s="73"/>
      <c r="C37" s="56"/>
      <c r="D37" s="56"/>
      <c r="E37" s="74"/>
      <c r="F37" s="40" t="s">
        <v>22</v>
      </c>
      <c r="G37" s="35" t="str">
        <f>IFERROR(VLOOKUP(G36,Shift_Schedules[],2,FALSE),"")</f>
        <v/>
      </c>
      <c r="H37" s="36" t="str">
        <f>IFERROR(VLOOKUP(G36,Shift_Schedules[],3,FALSE),"")</f>
        <v/>
      </c>
      <c r="I37" s="37" t="str">
        <f>IFERROR(VLOOKUP(G36,Shift_Schedules[],4,FALSE),"")</f>
        <v/>
      </c>
      <c r="J37" s="35" t="str">
        <f>IFERROR(VLOOKUP(J36,Shift_Schedules[],2,FALSE),"")</f>
        <v/>
      </c>
      <c r="K37" s="36" t="str">
        <f>IFERROR(VLOOKUP(J36,Shift_Schedules[],3,FALSE),"")</f>
        <v/>
      </c>
      <c r="L37" s="37" t="str">
        <f>IFERROR(VLOOKUP(J36,Shift_Schedules[],4,FALSE),"")</f>
        <v/>
      </c>
      <c r="M37" s="35" t="str">
        <f>IFERROR(VLOOKUP(M36,Shift_Schedules[],2,FALSE),"")</f>
        <v/>
      </c>
      <c r="N37" s="36" t="str">
        <f>IFERROR(VLOOKUP(M36,Shift_Schedules[],3,FALSE),"")</f>
        <v/>
      </c>
      <c r="O37" s="37" t="str">
        <f>IFERROR(VLOOKUP(M36,Shift_Schedules[],4,FALSE),"")</f>
        <v/>
      </c>
      <c r="P37" s="35" t="str">
        <f>IFERROR(VLOOKUP(P36,Shift_Schedules[],2,FALSE),"")</f>
        <v/>
      </c>
      <c r="Q37" s="36" t="str">
        <f>IFERROR(VLOOKUP(P36,Shift_Schedules[],3,FALSE),"")</f>
        <v/>
      </c>
      <c r="R37" s="37" t="str">
        <f>IFERROR(VLOOKUP(P36,Shift_Schedules[],4,FALSE),"")</f>
        <v/>
      </c>
      <c r="S37" s="35" t="str">
        <f>IFERROR(VLOOKUP(S36,Shift_Schedules[],2,FALSE),"")</f>
        <v/>
      </c>
      <c r="T37" s="36" t="str">
        <f>IFERROR(VLOOKUP(S36,Shift_Schedules[],3,FALSE),"")</f>
        <v/>
      </c>
      <c r="U37" s="37" t="str">
        <f>IFERROR(VLOOKUP(S36,Shift_Schedules[],4,FALSE),"")</f>
        <v/>
      </c>
      <c r="V37" s="35" t="str">
        <f>IFERROR(VLOOKUP(V36,Shift_Schedules[],2,FALSE),"")</f>
        <v/>
      </c>
      <c r="W37" s="36" t="str">
        <f>IFERROR(VLOOKUP(V36,Shift_Schedules[],3,FALSE),"")</f>
        <v/>
      </c>
      <c r="X37" s="37" t="str">
        <f>IFERROR(VLOOKUP(V36,Shift_Schedules[],4,FALSE),"")</f>
        <v/>
      </c>
      <c r="Y37" s="35" t="str">
        <f>IFERROR(VLOOKUP(Y36,Shift_Schedules[],2,FALSE),"")</f>
        <v/>
      </c>
      <c r="Z37" s="36" t="str">
        <f>IFERROR(VLOOKUP(Y36,Shift_Schedules[],3,FALSE),"")</f>
        <v/>
      </c>
      <c r="AA37" s="55" t="str">
        <f>IFERROR(VLOOKUP(Y36,Shift_Schedules[],4,FALSE),"")</f>
        <v/>
      </c>
      <c r="AB37" s="71"/>
      <c r="AC37" s="72"/>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row>
    <row r="38" spans="1:274" ht="25" customHeight="1">
      <c r="A38" s="1"/>
      <c r="B38" s="73"/>
      <c r="C38" s="56"/>
      <c r="D38" s="56"/>
      <c r="E38" s="74"/>
      <c r="F38" s="39" t="s">
        <v>6</v>
      </c>
      <c r="G38" s="75"/>
      <c r="H38" s="76"/>
      <c r="I38" s="77"/>
      <c r="J38" s="75"/>
      <c r="K38" s="76"/>
      <c r="L38" s="77"/>
      <c r="M38" s="75"/>
      <c r="N38" s="76"/>
      <c r="O38" s="77"/>
      <c r="P38" s="75"/>
      <c r="Q38" s="76"/>
      <c r="R38" s="77"/>
      <c r="S38" s="75"/>
      <c r="T38" s="76"/>
      <c r="U38" s="77"/>
      <c r="V38" s="75"/>
      <c r="W38" s="76"/>
      <c r="X38" s="77"/>
      <c r="Y38" s="75"/>
      <c r="Z38" s="76"/>
      <c r="AA38" s="108"/>
      <c r="AB38" s="71">
        <f t="shared" ref="AB38" si="29">SUM(I39,L39,O39,R39,U39,X39,AA39)</f>
        <v>0</v>
      </c>
      <c r="AC38" s="72">
        <f t="shared" ref="AC38" si="30">IFERROR(E38*AB38,"")</f>
        <v>0</v>
      </c>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row>
    <row r="39" spans="1:274" ht="25" customHeight="1">
      <c r="A39" s="1"/>
      <c r="B39" s="73"/>
      <c r="C39" s="56"/>
      <c r="D39" s="56"/>
      <c r="E39" s="74"/>
      <c r="F39" s="40" t="s">
        <v>22</v>
      </c>
      <c r="G39" s="35" t="str">
        <f>IFERROR(VLOOKUP(G38,Shift_Schedules[],2,FALSE),"")</f>
        <v/>
      </c>
      <c r="H39" s="36" t="str">
        <f>IFERROR(VLOOKUP(G38,Shift_Schedules[],3,FALSE),"")</f>
        <v/>
      </c>
      <c r="I39" s="37" t="str">
        <f>IFERROR(VLOOKUP(G38,Shift_Schedules[],4,FALSE),"")</f>
        <v/>
      </c>
      <c r="J39" s="35" t="str">
        <f>IFERROR(VLOOKUP(J38,Shift_Schedules[],2,FALSE),"")</f>
        <v/>
      </c>
      <c r="K39" s="36" t="str">
        <f>IFERROR(VLOOKUP(J38,Shift_Schedules[],3,FALSE),"")</f>
        <v/>
      </c>
      <c r="L39" s="37" t="str">
        <f>IFERROR(VLOOKUP(J38,Shift_Schedules[],4,FALSE),"")</f>
        <v/>
      </c>
      <c r="M39" s="35" t="str">
        <f>IFERROR(VLOOKUP(M38,Shift_Schedules[],2,FALSE),"")</f>
        <v/>
      </c>
      <c r="N39" s="36" t="str">
        <f>IFERROR(VLOOKUP(M38,Shift_Schedules[],3,FALSE),"")</f>
        <v/>
      </c>
      <c r="O39" s="37" t="str">
        <f>IFERROR(VLOOKUP(M38,Shift_Schedules[],4,FALSE),"")</f>
        <v/>
      </c>
      <c r="P39" s="35" t="str">
        <f>IFERROR(VLOOKUP(P38,Shift_Schedules[],2,FALSE),"")</f>
        <v/>
      </c>
      <c r="Q39" s="36" t="str">
        <f>IFERROR(VLOOKUP(P38,Shift_Schedules[],3,FALSE),"")</f>
        <v/>
      </c>
      <c r="R39" s="37" t="str">
        <f>IFERROR(VLOOKUP(P38,Shift_Schedules[],4,FALSE),"")</f>
        <v/>
      </c>
      <c r="S39" s="35" t="str">
        <f>IFERROR(VLOOKUP(S38,Shift_Schedules[],2,FALSE),"")</f>
        <v/>
      </c>
      <c r="T39" s="36" t="str">
        <f>IFERROR(VLOOKUP(S38,Shift_Schedules[],3,FALSE),"")</f>
        <v/>
      </c>
      <c r="U39" s="37" t="str">
        <f>IFERROR(VLOOKUP(S38,Shift_Schedules[],4,FALSE),"")</f>
        <v/>
      </c>
      <c r="V39" s="35" t="str">
        <f>IFERROR(VLOOKUP(V38,Shift_Schedules[],2,FALSE),"")</f>
        <v/>
      </c>
      <c r="W39" s="36" t="str">
        <f>IFERROR(VLOOKUP(V38,Shift_Schedules[],3,FALSE),"")</f>
        <v/>
      </c>
      <c r="X39" s="37" t="str">
        <f>IFERROR(VLOOKUP(V38,Shift_Schedules[],4,FALSE),"")</f>
        <v/>
      </c>
      <c r="Y39" s="35" t="str">
        <f>IFERROR(VLOOKUP(Y38,Shift_Schedules[],2,FALSE),"")</f>
        <v/>
      </c>
      <c r="Z39" s="36" t="str">
        <f>IFERROR(VLOOKUP(Y38,Shift_Schedules[],3,FALSE),"")</f>
        <v/>
      </c>
      <c r="AA39" s="55" t="str">
        <f>IFERROR(VLOOKUP(Y38,Shift_Schedules[],4,FALSE),"")</f>
        <v/>
      </c>
      <c r="AB39" s="71"/>
      <c r="AC39" s="72"/>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row>
    <row r="40" spans="1:274" ht="25" customHeight="1">
      <c r="A40" s="1"/>
      <c r="B40" s="73"/>
      <c r="C40" s="56"/>
      <c r="D40" s="56"/>
      <c r="E40" s="74"/>
      <c r="F40" s="39" t="s">
        <v>6</v>
      </c>
      <c r="G40" s="75"/>
      <c r="H40" s="76"/>
      <c r="I40" s="77"/>
      <c r="J40" s="75"/>
      <c r="K40" s="76"/>
      <c r="L40" s="77"/>
      <c r="M40" s="75"/>
      <c r="N40" s="76"/>
      <c r="O40" s="77"/>
      <c r="P40" s="75"/>
      <c r="Q40" s="76"/>
      <c r="R40" s="77"/>
      <c r="S40" s="75"/>
      <c r="T40" s="76"/>
      <c r="U40" s="77"/>
      <c r="V40" s="75"/>
      <c r="W40" s="76"/>
      <c r="X40" s="77"/>
      <c r="Y40" s="75"/>
      <c r="Z40" s="76"/>
      <c r="AA40" s="108"/>
      <c r="AB40" s="71">
        <f t="shared" ref="AB40" si="31">SUM(I41,L41,O41,R41,U41,X41,AA41)</f>
        <v>0</v>
      </c>
      <c r="AC40" s="72">
        <f t="shared" ref="AC40" si="32">IFERROR(E40*AB40,"")</f>
        <v>0</v>
      </c>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row>
    <row r="41" spans="1:274" ht="25" customHeight="1">
      <c r="A41" s="1"/>
      <c r="B41" s="73"/>
      <c r="C41" s="56"/>
      <c r="D41" s="56"/>
      <c r="E41" s="74"/>
      <c r="F41" s="40" t="s">
        <v>22</v>
      </c>
      <c r="G41" s="35" t="str">
        <f>IFERROR(VLOOKUP(G40,Shift_Schedules[],2,FALSE),"")</f>
        <v/>
      </c>
      <c r="H41" s="36" t="str">
        <f>IFERROR(VLOOKUP(G40,Shift_Schedules[],3,FALSE),"")</f>
        <v/>
      </c>
      <c r="I41" s="37" t="str">
        <f>IFERROR(VLOOKUP(G40,Shift_Schedules[],4,FALSE),"")</f>
        <v/>
      </c>
      <c r="J41" s="35" t="str">
        <f>IFERROR(VLOOKUP(J40,Shift_Schedules[],2,FALSE),"")</f>
        <v/>
      </c>
      <c r="K41" s="36" t="str">
        <f>IFERROR(VLOOKUP(J40,Shift_Schedules[],3,FALSE),"")</f>
        <v/>
      </c>
      <c r="L41" s="37" t="str">
        <f>IFERROR(VLOOKUP(J40,Shift_Schedules[],4,FALSE),"")</f>
        <v/>
      </c>
      <c r="M41" s="35" t="str">
        <f>IFERROR(VLOOKUP(M40,Shift_Schedules[],2,FALSE),"")</f>
        <v/>
      </c>
      <c r="N41" s="36" t="str">
        <f>IFERROR(VLOOKUP(M40,Shift_Schedules[],3,FALSE),"")</f>
        <v/>
      </c>
      <c r="O41" s="37" t="str">
        <f>IFERROR(VLOOKUP(M40,Shift_Schedules[],4,FALSE),"")</f>
        <v/>
      </c>
      <c r="P41" s="35" t="str">
        <f>IFERROR(VLOOKUP(P40,Shift_Schedules[],2,FALSE),"")</f>
        <v/>
      </c>
      <c r="Q41" s="36" t="str">
        <f>IFERROR(VLOOKUP(P40,Shift_Schedules[],3,FALSE),"")</f>
        <v/>
      </c>
      <c r="R41" s="37" t="str">
        <f>IFERROR(VLOOKUP(P40,Shift_Schedules[],4,FALSE),"")</f>
        <v/>
      </c>
      <c r="S41" s="35" t="str">
        <f>IFERROR(VLOOKUP(S40,Shift_Schedules[],2,FALSE),"")</f>
        <v/>
      </c>
      <c r="T41" s="36" t="str">
        <f>IFERROR(VLOOKUP(S40,Shift_Schedules[],3,FALSE),"")</f>
        <v/>
      </c>
      <c r="U41" s="37" t="str">
        <f>IFERROR(VLOOKUP(S40,Shift_Schedules[],4,FALSE),"")</f>
        <v/>
      </c>
      <c r="V41" s="35" t="str">
        <f>IFERROR(VLOOKUP(V40,Shift_Schedules[],2,FALSE),"")</f>
        <v/>
      </c>
      <c r="W41" s="36" t="str">
        <f>IFERROR(VLOOKUP(V40,Shift_Schedules[],3,FALSE),"")</f>
        <v/>
      </c>
      <c r="X41" s="37" t="str">
        <f>IFERROR(VLOOKUP(V40,Shift_Schedules[],4,FALSE),"")</f>
        <v/>
      </c>
      <c r="Y41" s="35" t="str">
        <f>IFERROR(VLOOKUP(Y40,Shift_Schedules[],2,FALSE),"")</f>
        <v/>
      </c>
      <c r="Z41" s="36" t="str">
        <f>IFERROR(VLOOKUP(Y40,Shift_Schedules[],3,FALSE),"")</f>
        <v/>
      </c>
      <c r="AA41" s="55" t="str">
        <f>IFERROR(VLOOKUP(Y40,Shift_Schedules[],4,FALSE),"")</f>
        <v/>
      </c>
      <c r="AB41" s="71"/>
      <c r="AC41" s="72"/>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row>
    <row r="42" spans="1:274" ht="25" customHeight="1">
      <c r="A42" s="1"/>
      <c r="B42" s="73"/>
      <c r="C42" s="56"/>
      <c r="D42" s="56"/>
      <c r="E42" s="74"/>
      <c r="F42" s="39" t="s">
        <v>6</v>
      </c>
      <c r="G42" s="75"/>
      <c r="H42" s="76"/>
      <c r="I42" s="77"/>
      <c r="J42" s="75"/>
      <c r="K42" s="76"/>
      <c r="L42" s="77"/>
      <c r="M42" s="75"/>
      <c r="N42" s="76"/>
      <c r="O42" s="77"/>
      <c r="P42" s="75"/>
      <c r="Q42" s="76"/>
      <c r="R42" s="77"/>
      <c r="S42" s="75"/>
      <c r="T42" s="76"/>
      <c r="U42" s="77"/>
      <c r="V42" s="75"/>
      <c r="W42" s="76"/>
      <c r="X42" s="77"/>
      <c r="Y42" s="75"/>
      <c r="Z42" s="76"/>
      <c r="AA42" s="108"/>
      <c r="AB42" s="71">
        <f t="shared" ref="AB42" si="33">SUM(I43,L43,O43,R43,U43,X43,AA43)</f>
        <v>0</v>
      </c>
      <c r="AC42" s="72">
        <f t="shared" ref="AC42" si="34">IFERROR(E42*AB42,"")</f>
        <v>0</v>
      </c>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row>
    <row r="43" spans="1:274" ht="25" customHeight="1">
      <c r="A43" s="1"/>
      <c r="B43" s="73"/>
      <c r="C43" s="56"/>
      <c r="D43" s="56"/>
      <c r="E43" s="74"/>
      <c r="F43" s="40" t="s">
        <v>22</v>
      </c>
      <c r="G43" s="35" t="str">
        <f>IFERROR(VLOOKUP(G42,Shift_Schedules[],2,FALSE),"")</f>
        <v/>
      </c>
      <c r="H43" s="36" t="str">
        <f>IFERROR(VLOOKUP(G42,Shift_Schedules[],3,FALSE),"")</f>
        <v/>
      </c>
      <c r="I43" s="37" t="str">
        <f>IFERROR(VLOOKUP(G42,Shift_Schedules[],4,FALSE),"")</f>
        <v/>
      </c>
      <c r="J43" s="35" t="str">
        <f>IFERROR(VLOOKUP(J42,Shift_Schedules[],2,FALSE),"")</f>
        <v/>
      </c>
      <c r="K43" s="36" t="str">
        <f>IFERROR(VLOOKUP(J42,Shift_Schedules[],3,FALSE),"")</f>
        <v/>
      </c>
      <c r="L43" s="37" t="str">
        <f>IFERROR(VLOOKUP(J42,Shift_Schedules[],4,FALSE),"")</f>
        <v/>
      </c>
      <c r="M43" s="35" t="str">
        <f>IFERROR(VLOOKUP(M42,Shift_Schedules[],2,FALSE),"")</f>
        <v/>
      </c>
      <c r="N43" s="36" t="str">
        <f>IFERROR(VLOOKUP(M42,Shift_Schedules[],3,FALSE),"")</f>
        <v/>
      </c>
      <c r="O43" s="37" t="str">
        <f>IFERROR(VLOOKUP(M42,Shift_Schedules[],4,FALSE),"")</f>
        <v/>
      </c>
      <c r="P43" s="35" t="str">
        <f>IFERROR(VLOOKUP(P42,Shift_Schedules[],2,FALSE),"")</f>
        <v/>
      </c>
      <c r="Q43" s="36" t="str">
        <f>IFERROR(VLOOKUP(P42,Shift_Schedules[],3,FALSE),"")</f>
        <v/>
      </c>
      <c r="R43" s="37" t="str">
        <f>IFERROR(VLOOKUP(P42,Shift_Schedules[],4,FALSE),"")</f>
        <v/>
      </c>
      <c r="S43" s="35" t="str">
        <f>IFERROR(VLOOKUP(S42,Shift_Schedules[],2,FALSE),"")</f>
        <v/>
      </c>
      <c r="T43" s="36" t="str">
        <f>IFERROR(VLOOKUP(S42,Shift_Schedules[],3,FALSE),"")</f>
        <v/>
      </c>
      <c r="U43" s="37" t="str">
        <f>IFERROR(VLOOKUP(S42,Shift_Schedules[],4,FALSE),"")</f>
        <v/>
      </c>
      <c r="V43" s="35" t="str">
        <f>IFERROR(VLOOKUP(V42,Shift_Schedules[],2,FALSE),"")</f>
        <v/>
      </c>
      <c r="W43" s="36" t="str">
        <f>IFERROR(VLOOKUP(V42,Shift_Schedules[],3,FALSE),"")</f>
        <v/>
      </c>
      <c r="X43" s="37" t="str">
        <f>IFERROR(VLOOKUP(V42,Shift_Schedules[],4,FALSE),"")</f>
        <v/>
      </c>
      <c r="Y43" s="35" t="str">
        <f>IFERROR(VLOOKUP(Y42,Shift_Schedules[],2,FALSE),"")</f>
        <v/>
      </c>
      <c r="Z43" s="36" t="str">
        <f>IFERROR(VLOOKUP(Y42,Shift_Schedules[],3,FALSE),"")</f>
        <v/>
      </c>
      <c r="AA43" s="55" t="str">
        <f>IFERROR(VLOOKUP(Y42,Shift_Schedules[],4,FALSE),"")</f>
        <v/>
      </c>
      <c r="AB43" s="71"/>
      <c r="AC43" s="72"/>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row>
    <row r="44" spans="1:274" ht="25" customHeight="1">
      <c r="A44" s="1"/>
      <c r="B44" s="73"/>
      <c r="C44" s="56"/>
      <c r="D44" s="56"/>
      <c r="E44" s="74"/>
      <c r="F44" s="39" t="s">
        <v>6</v>
      </c>
      <c r="G44" s="75"/>
      <c r="H44" s="76"/>
      <c r="I44" s="77"/>
      <c r="J44" s="75"/>
      <c r="K44" s="76"/>
      <c r="L44" s="77"/>
      <c r="M44" s="75"/>
      <c r="N44" s="76"/>
      <c r="O44" s="77"/>
      <c r="P44" s="75"/>
      <c r="Q44" s="76"/>
      <c r="R44" s="77"/>
      <c r="S44" s="75"/>
      <c r="T44" s="76"/>
      <c r="U44" s="77"/>
      <c r="V44" s="75"/>
      <c r="W44" s="76"/>
      <c r="X44" s="77"/>
      <c r="Y44" s="75"/>
      <c r="Z44" s="76"/>
      <c r="AA44" s="108"/>
      <c r="AB44" s="71">
        <f t="shared" ref="AB44" si="35">SUM(I45,L45,O45,R45,U45,X45,AA45)</f>
        <v>0</v>
      </c>
      <c r="AC44" s="72">
        <f t="shared" ref="AC44" si="36">IFERROR(E44*AB44,"")</f>
        <v>0</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row>
    <row r="45" spans="1:274" ht="25" customHeight="1">
      <c r="A45" s="1"/>
      <c r="B45" s="73"/>
      <c r="C45" s="56"/>
      <c r="D45" s="56"/>
      <c r="E45" s="74"/>
      <c r="F45" s="40" t="s">
        <v>22</v>
      </c>
      <c r="G45" s="35" t="str">
        <f>IFERROR(VLOOKUP(G44,Shift_Schedules[],2,FALSE),"")</f>
        <v/>
      </c>
      <c r="H45" s="36" t="str">
        <f>IFERROR(VLOOKUP(G44,Shift_Schedules[],3,FALSE),"")</f>
        <v/>
      </c>
      <c r="I45" s="37" t="str">
        <f>IFERROR(VLOOKUP(G44,Shift_Schedules[],4,FALSE),"")</f>
        <v/>
      </c>
      <c r="J45" s="35" t="str">
        <f>IFERROR(VLOOKUP(J44,Shift_Schedules[],2,FALSE),"")</f>
        <v/>
      </c>
      <c r="K45" s="36" t="str">
        <f>IFERROR(VLOOKUP(J44,Shift_Schedules[],3,FALSE),"")</f>
        <v/>
      </c>
      <c r="L45" s="37" t="str">
        <f>IFERROR(VLOOKUP(J44,Shift_Schedules[],4,FALSE),"")</f>
        <v/>
      </c>
      <c r="M45" s="35" t="str">
        <f>IFERROR(VLOOKUP(M44,Shift_Schedules[],2,FALSE),"")</f>
        <v/>
      </c>
      <c r="N45" s="36" t="str">
        <f>IFERROR(VLOOKUP(M44,Shift_Schedules[],3,FALSE),"")</f>
        <v/>
      </c>
      <c r="O45" s="37" t="str">
        <f>IFERROR(VLOOKUP(M44,Shift_Schedules[],4,FALSE),"")</f>
        <v/>
      </c>
      <c r="P45" s="35" t="str">
        <f>IFERROR(VLOOKUP(P44,Shift_Schedules[],2,FALSE),"")</f>
        <v/>
      </c>
      <c r="Q45" s="36" t="str">
        <f>IFERROR(VLOOKUP(P44,Shift_Schedules[],3,FALSE),"")</f>
        <v/>
      </c>
      <c r="R45" s="37" t="str">
        <f>IFERROR(VLOOKUP(P44,Shift_Schedules[],4,FALSE),"")</f>
        <v/>
      </c>
      <c r="S45" s="35" t="str">
        <f>IFERROR(VLOOKUP(S44,Shift_Schedules[],2,FALSE),"")</f>
        <v/>
      </c>
      <c r="T45" s="36" t="str">
        <f>IFERROR(VLOOKUP(S44,Shift_Schedules[],3,FALSE),"")</f>
        <v/>
      </c>
      <c r="U45" s="37" t="str">
        <f>IFERROR(VLOOKUP(S44,Shift_Schedules[],4,FALSE),"")</f>
        <v/>
      </c>
      <c r="V45" s="35" t="str">
        <f>IFERROR(VLOOKUP(V44,Shift_Schedules[],2,FALSE),"")</f>
        <v/>
      </c>
      <c r="W45" s="36" t="str">
        <f>IFERROR(VLOOKUP(V44,Shift_Schedules[],3,FALSE),"")</f>
        <v/>
      </c>
      <c r="X45" s="37" t="str">
        <f>IFERROR(VLOOKUP(V44,Shift_Schedules[],4,FALSE),"")</f>
        <v/>
      </c>
      <c r="Y45" s="35" t="str">
        <f>IFERROR(VLOOKUP(Y44,Shift_Schedules[],2,FALSE),"")</f>
        <v/>
      </c>
      <c r="Z45" s="36" t="str">
        <f>IFERROR(VLOOKUP(Y44,Shift_Schedules[],3,FALSE),"")</f>
        <v/>
      </c>
      <c r="AA45" s="55" t="str">
        <f>IFERROR(VLOOKUP(Y44,Shift_Schedules[],4,FALSE),"")</f>
        <v/>
      </c>
      <c r="AB45" s="71"/>
      <c r="AC45" s="72"/>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row>
    <row r="46" spans="1:274" ht="25" customHeight="1">
      <c r="A46" s="1"/>
      <c r="B46" s="73"/>
      <c r="C46" s="56"/>
      <c r="D46" s="56"/>
      <c r="E46" s="74"/>
      <c r="F46" s="39" t="s">
        <v>6</v>
      </c>
      <c r="G46" s="75"/>
      <c r="H46" s="76"/>
      <c r="I46" s="77"/>
      <c r="J46" s="75"/>
      <c r="K46" s="76"/>
      <c r="L46" s="77"/>
      <c r="M46" s="75"/>
      <c r="N46" s="76"/>
      <c r="O46" s="77"/>
      <c r="P46" s="75"/>
      <c r="Q46" s="76"/>
      <c r="R46" s="77"/>
      <c r="S46" s="75"/>
      <c r="T46" s="76"/>
      <c r="U46" s="77"/>
      <c r="V46" s="75"/>
      <c r="W46" s="76"/>
      <c r="X46" s="77"/>
      <c r="Y46" s="75"/>
      <c r="Z46" s="76"/>
      <c r="AA46" s="108"/>
      <c r="AB46" s="71">
        <f>SUM(I47,L47,O47,R47,U47,X47,AA47)</f>
        <v>0</v>
      </c>
      <c r="AC46" s="72">
        <f t="shared" ref="AC46" si="37">IFERROR(E46*AB46,"")</f>
        <v>0</v>
      </c>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row>
    <row r="47" spans="1:274" ht="25" customHeight="1">
      <c r="A47" s="1"/>
      <c r="B47" s="73"/>
      <c r="C47" s="56"/>
      <c r="D47" s="56"/>
      <c r="E47" s="74"/>
      <c r="F47" s="40" t="s">
        <v>22</v>
      </c>
      <c r="G47" s="35" t="str">
        <f>IFERROR(VLOOKUP(G46,Shift_Schedules[],2,FALSE),"")</f>
        <v/>
      </c>
      <c r="H47" s="36" t="str">
        <f>IFERROR(VLOOKUP(G46,Shift_Schedules[],3,FALSE),"")</f>
        <v/>
      </c>
      <c r="I47" s="37" t="str">
        <f>IFERROR(VLOOKUP(G46,Shift_Schedules[],4,FALSE),"")</f>
        <v/>
      </c>
      <c r="J47" s="35" t="str">
        <f>IFERROR(VLOOKUP(J46,Shift_Schedules[],2,FALSE),"")</f>
        <v/>
      </c>
      <c r="K47" s="36" t="str">
        <f>IFERROR(VLOOKUP(J46,Shift_Schedules[],3,FALSE),"")</f>
        <v/>
      </c>
      <c r="L47" s="37" t="str">
        <f>IFERROR(VLOOKUP(J46,Shift_Schedules[],4,FALSE),"")</f>
        <v/>
      </c>
      <c r="M47" s="35" t="str">
        <f>IFERROR(VLOOKUP(M46,Shift_Schedules[],2,FALSE),"")</f>
        <v/>
      </c>
      <c r="N47" s="36" t="str">
        <f>IFERROR(VLOOKUP(M46,Shift_Schedules[],3,FALSE),"")</f>
        <v/>
      </c>
      <c r="O47" s="37" t="str">
        <f>IFERROR(VLOOKUP(M46,Shift_Schedules[],4,FALSE),"")</f>
        <v/>
      </c>
      <c r="P47" s="35" t="str">
        <f>IFERROR(VLOOKUP(P46,Shift_Schedules[],2,FALSE),"")</f>
        <v/>
      </c>
      <c r="Q47" s="36" t="str">
        <f>IFERROR(VLOOKUP(P46,Shift_Schedules[],3,FALSE),"")</f>
        <v/>
      </c>
      <c r="R47" s="37" t="str">
        <f>IFERROR(VLOOKUP(P46,Shift_Schedules[],4,FALSE),"")</f>
        <v/>
      </c>
      <c r="S47" s="35" t="str">
        <f>IFERROR(VLOOKUP(S46,Shift_Schedules[],2,FALSE),"")</f>
        <v/>
      </c>
      <c r="T47" s="36" t="str">
        <f>IFERROR(VLOOKUP(S46,Shift_Schedules[],3,FALSE),"")</f>
        <v/>
      </c>
      <c r="U47" s="37" t="str">
        <f>IFERROR(VLOOKUP(S46,Shift_Schedules[],4,FALSE),"")</f>
        <v/>
      </c>
      <c r="V47" s="35" t="str">
        <f>IFERROR(VLOOKUP(V46,Shift_Schedules[],2,FALSE),"")</f>
        <v/>
      </c>
      <c r="W47" s="36" t="str">
        <f>IFERROR(VLOOKUP(V46,Shift_Schedules[],3,FALSE),"")</f>
        <v/>
      </c>
      <c r="X47" s="37" t="str">
        <f>IFERROR(VLOOKUP(V46,Shift_Schedules[],4,FALSE),"")</f>
        <v/>
      </c>
      <c r="Y47" s="35" t="str">
        <f>IFERROR(VLOOKUP(Y46,Shift_Schedules[],2,FALSE),"")</f>
        <v/>
      </c>
      <c r="Z47" s="36" t="str">
        <f>IFERROR(VLOOKUP(Y46,Shift_Schedules[],3,FALSE),"")</f>
        <v/>
      </c>
      <c r="AA47" s="55" t="str">
        <f>IFERROR(VLOOKUP(Y46,Shift_Schedules[],4,FALSE),"")</f>
        <v/>
      </c>
      <c r="AB47" s="71"/>
      <c r="AC47" s="72"/>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row>
    <row r="48" spans="1:274" ht="25" customHeight="1">
      <c r="A48" s="1"/>
      <c r="B48" s="73"/>
      <c r="C48" s="56"/>
      <c r="D48" s="56"/>
      <c r="E48" s="74"/>
      <c r="F48" s="39" t="s">
        <v>6</v>
      </c>
      <c r="G48" s="75"/>
      <c r="H48" s="76"/>
      <c r="I48" s="77"/>
      <c r="J48" s="75"/>
      <c r="K48" s="76"/>
      <c r="L48" s="77"/>
      <c r="M48" s="75"/>
      <c r="N48" s="76"/>
      <c r="O48" s="77"/>
      <c r="P48" s="75"/>
      <c r="Q48" s="76"/>
      <c r="R48" s="77"/>
      <c r="S48" s="75"/>
      <c r="T48" s="76"/>
      <c r="U48" s="77"/>
      <c r="V48" s="75"/>
      <c r="W48" s="76"/>
      <c r="X48" s="77"/>
      <c r="Y48" s="75"/>
      <c r="Z48" s="76"/>
      <c r="AA48" s="108"/>
      <c r="AB48" s="71">
        <f t="shared" ref="AB48" si="38">SUM(I49,L49,O49,R49,U49,X49,AA49)</f>
        <v>0</v>
      </c>
      <c r="AC48" s="72">
        <f t="shared" ref="AC48" si="39">IFERROR(E48*AB48,"")</f>
        <v>0</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row>
    <row r="49" spans="1:274" ht="25" customHeight="1">
      <c r="A49" s="1"/>
      <c r="B49" s="73"/>
      <c r="C49" s="56"/>
      <c r="D49" s="56"/>
      <c r="E49" s="74"/>
      <c r="F49" s="40" t="s">
        <v>22</v>
      </c>
      <c r="G49" s="35" t="str">
        <f>IFERROR(VLOOKUP(G48,Shift_Schedules[],2,FALSE),"")</f>
        <v/>
      </c>
      <c r="H49" s="36" t="str">
        <f>IFERROR(VLOOKUP(G48,Shift_Schedules[],3,FALSE),"")</f>
        <v/>
      </c>
      <c r="I49" s="37" t="str">
        <f>IFERROR(VLOOKUP(G48,Shift_Schedules[],4,FALSE),"")</f>
        <v/>
      </c>
      <c r="J49" s="35" t="str">
        <f>IFERROR(VLOOKUP(J48,Shift_Schedules[],2,FALSE),"")</f>
        <v/>
      </c>
      <c r="K49" s="36" t="str">
        <f>IFERROR(VLOOKUP(J48,Shift_Schedules[],3,FALSE),"")</f>
        <v/>
      </c>
      <c r="L49" s="37" t="str">
        <f>IFERROR(VLOOKUP(J48,Shift_Schedules[],4,FALSE),"")</f>
        <v/>
      </c>
      <c r="M49" s="35" t="str">
        <f>IFERROR(VLOOKUP(M48,Shift_Schedules[],2,FALSE),"")</f>
        <v/>
      </c>
      <c r="N49" s="36" t="str">
        <f>IFERROR(VLOOKUP(M48,Shift_Schedules[],3,FALSE),"")</f>
        <v/>
      </c>
      <c r="O49" s="37" t="str">
        <f>IFERROR(VLOOKUP(M48,Shift_Schedules[],4,FALSE),"")</f>
        <v/>
      </c>
      <c r="P49" s="35" t="str">
        <f>IFERROR(VLOOKUP(P48,Shift_Schedules[],2,FALSE),"")</f>
        <v/>
      </c>
      <c r="Q49" s="36" t="str">
        <f>IFERROR(VLOOKUP(P48,Shift_Schedules[],3,FALSE),"")</f>
        <v/>
      </c>
      <c r="R49" s="37" t="str">
        <f>IFERROR(VLOOKUP(P48,Shift_Schedules[],4,FALSE),"")</f>
        <v/>
      </c>
      <c r="S49" s="35" t="str">
        <f>IFERROR(VLOOKUP(S48,Shift_Schedules[],2,FALSE),"")</f>
        <v/>
      </c>
      <c r="T49" s="36" t="str">
        <f>IFERROR(VLOOKUP(S48,Shift_Schedules[],3,FALSE),"")</f>
        <v/>
      </c>
      <c r="U49" s="37" t="str">
        <f>IFERROR(VLOOKUP(S48,Shift_Schedules[],4,FALSE),"")</f>
        <v/>
      </c>
      <c r="V49" s="35" t="str">
        <f>IFERROR(VLOOKUP(V48,Shift_Schedules[],2,FALSE),"")</f>
        <v/>
      </c>
      <c r="W49" s="36" t="str">
        <f>IFERROR(VLOOKUP(V48,Shift_Schedules[],3,FALSE),"")</f>
        <v/>
      </c>
      <c r="X49" s="37" t="str">
        <f>IFERROR(VLOOKUP(V48,Shift_Schedules[],4,FALSE),"")</f>
        <v/>
      </c>
      <c r="Y49" s="35" t="str">
        <f>IFERROR(VLOOKUP(Y48,Shift_Schedules[],2,FALSE),"")</f>
        <v/>
      </c>
      <c r="Z49" s="36" t="str">
        <f>IFERROR(VLOOKUP(Y48,Shift_Schedules[],3,FALSE),"")</f>
        <v/>
      </c>
      <c r="AA49" s="55" t="str">
        <f>IFERROR(VLOOKUP(Y48,Shift_Schedules[],4,FALSE),"")</f>
        <v/>
      </c>
      <c r="AB49" s="71"/>
      <c r="AC49" s="72"/>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row>
    <row r="50" spans="1:274" ht="25" customHeight="1" thickBot="1">
      <c r="A50" s="1"/>
      <c r="B50" s="105" t="s">
        <v>54</v>
      </c>
      <c r="C50" s="106"/>
      <c r="D50" s="106"/>
      <c r="E50" s="107"/>
      <c r="F50" s="49">
        <f>IFERROR(COUNTIF(B10:B49,"*"),"")</f>
        <v>0</v>
      </c>
      <c r="G50" s="66"/>
      <c r="H50" s="67"/>
      <c r="I50" s="67"/>
      <c r="J50" s="67"/>
      <c r="K50" s="67"/>
      <c r="L50" s="67"/>
      <c r="M50" s="67"/>
      <c r="N50" s="67"/>
      <c r="O50" s="67"/>
      <c r="P50" s="67"/>
      <c r="Q50" s="67"/>
      <c r="R50" s="67"/>
      <c r="S50" s="67"/>
      <c r="T50" s="67"/>
      <c r="U50" s="67"/>
      <c r="V50" s="67"/>
      <c r="W50" s="67"/>
      <c r="X50" s="67"/>
      <c r="Y50" s="67"/>
      <c r="Z50" s="67"/>
      <c r="AA50" s="109"/>
      <c r="AB50" s="51">
        <f>SUM(AB10:AB49)</f>
        <v>0</v>
      </c>
      <c r="AC50" s="50">
        <f>SUM(AC10:AC49)</f>
        <v>0</v>
      </c>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row>
    <row r="51" spans="1:274" ht="20"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row>
    <row r="52" spans="1:27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row>
    <row r="53" spans="1:27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row>
    <row r="54" spans="1:27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row>
    <row r="55" spans="1:27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row>
    <row r="56" spans="1:27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row>
    <row r="57" spans="1:27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row>
    <row r="58" spans="1:27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row>
    <row r="59" spans="1:27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row>
    <row r="60" spans="1:27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row>
    <row r="61" spans="1:27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row>
    <row r="62" spans="1:27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row>
    <row r="63" spans="1:27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row>
    <row r="64" spans="1:27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row>
    <row r="65" spans="1:27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row>
    <row r="66" spans="1:27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row>
    <row r="67" spans="1:27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row>
    <row r="68" spans="1:27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row>
    <row r="69" spans="1:27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row>
    <row r="70" spans="1:27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row>
    <row r="71" spans="1:27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row>
    <row r="72" spans="1:27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row>
    <row r="73" spans="1:27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row>
    <row r="74" spans="1:27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row>
    <row r="75" spans="1:27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row>
    <row r="76" spans="1:27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row>
    <row r="77" spans="1:27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row>
    <row r="78" spans="1:27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row>
    <row r="79" spans="1:27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row>
    <row r="80" spans="1:27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row>
    <row r="81" spans="1:27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row>
    <row r="82" spans="1:27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row>
    <row r="83" spans="1:27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row>
    <row r="84" spans="1:27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row>
    <row r="85" spans="1:27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row>
    <row r="86" spans="1:27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row>
    <row r="87" spans="1:27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row>
    <row r="88" spans="1:27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row>
    <row r="89" spans="1:27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row>
    <row r="90" spans="1:27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row>
    <row r="91" spans="1:27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row>
    <row r="92" spans="1:27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row>
    <row r="93" spans="1:27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row>
    <row r="94" spans="1:27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row>
    <row r="95" spans="1:27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row>
    <row r="96" spans="1:27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row>
    <row r="97" spans="1:27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row>
    <row r="98" spans="1:27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row>
    <row r="99" spans="1:27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row>
    <row r="100" spans="1:27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row>
    <row r="101" spans="1:27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row>
    <row r="102" spans="1:27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row>
    <row r="103" spans="1:27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row>
    <row r="104" spans="1:27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row>
    <row r="105" spans="1:27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row>
    <row r="106" spans="1:27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row>
    <row r="107" spans="1:27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row>
    <row r="108" spans="1:27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row>
    <row r="109" spans="1:27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row>
    <row r="110" spans="1:27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row>
    <row r="111" spans="1:27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row>
    <row r="112" spans="1:27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row>
    <row r="113" spans="1:27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row>
    <row r="114" spans="1:27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row>
    <row r="115" spans="1:27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row>
    <row r="116" spans="1:27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row>
    <row r="117" spans="1:27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row>
    <row r="118" spans="1:27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row>
    <row r="119" spans="1:27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row>
    <row r="120" spans="1:27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row>
    <row r="121" spans="1:27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row>
    <row r="122" spans="1:27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row>
    <row r="123" spans="1:27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row>
    <row r="124" spans="1:27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row>
    <row r="125" spans="1:27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row>
    <row r="126" spans="1:27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row>
    <row r="127" spans="1:27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row>
    <row r="128" spans="1:27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row>
    <row r="129" spans="1:27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row>
    <row r="130" spans="1:27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row>
    <row r="131" spans="1:27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row>
    <row r="132" spans="1:27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row>
    <row r="133" spans="1:27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row>
    <row r="134" spans="1:27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row>
    <row r="135" spans="1:27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row>
    <row r="136" spans="1:27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row>
    <row r="137" spans="1:27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row>
    <row r="138" spans="1:27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row>
    <row r="139" spans="1:27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row>
    <row r="140" spans="1:27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row>
    <row r="141" spans="1:27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row>
    <row r="142" spans="1:27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row>
    <row r="143" spans="1:27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row>
    <row r="144" spans="1:27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row>
    <row r="145" spans="1:27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row>
    <row r="146" spans="1:27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row>
    <row r="147" spans="1:27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row>
    <row r="148" spans="1:27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row>
    <row r="149" spans="1:27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row>
    <row r="150" spans="1:27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row>
    <row r="151" spans="1:27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row>
    <row r="152" spans="1:27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row>
    <row r="153" spans="1:27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row>
    <row r="154" spans="1:27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row>
    <row r="155" spans="1:27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row>
    <row r="156" spans="1:27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row>
    <row r="157" spans="1:27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row>
    <row r="158" spans="1:27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row>
    <row r="159" spans="1:27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row>
    <row r="160" spans="1:27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row>
    <row r="161" spans="1:27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row>
    <row r="162" spans="1:27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row>
    <row r="163" spans="1:27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row>
    <row r="164" spans="1:27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row>
    <row r="165" spans="1:27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row>
    <row r="166" spans="1:27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row>
    <row r="167" spans="1:27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row>
    <row r="168" spans="1:27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row>
    <row r="169" spans="1:27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row>
    <row r="170" spans="1:27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row>
    <row r="171" spans="1:27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row>
    <row r="172" spans="1:27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row>
    <row r="173" spans="1:27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row>
    <row r="174" spans="1:2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row>
    <row r="175" spans="1:27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row>
    <row r="176" spans="1:27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row>
    <row r="177" spans="1:27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row>
    <row r="178" spans="1:27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row>
    <row r="179" spans="1:27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row>
    <row r="180" spans="1:27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row>
    <row r="181" spans="1:27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row>
    <row r="182" spans="1:27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row>
    <row r="183" spans="1:27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row>
    <row r="184" spans="1:27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row>
    <row r="185" spans="1:27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row>
    <row r="186" spans="1:27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row>
    <row r="187" spans="1:27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row>
    <row r="188" spans="1:27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row>
    <row r="189" spans="1:27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row>
    <row r="190" spans="1:27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row>
    <row r="191" spans="1:27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row>
    <row r="192" spans="1:27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row>
    <row r="193" spans="1:27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row>
    <row r="194" spans="1:27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row>
    <row r="195" spans="1:27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row>
    <row r="196" spans="1:27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row>
    <row r="197" spans="1:27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row>
    <row r="198" spans="1:27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row>
    <row r="199" spans="1:27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row>
    <row r="200" spans="1:27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row>
    <row r="201" spans="1:27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row>
    <row r="202" spans="1:27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row>
    <row r="203" spans="1:27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row>
    <row r="204" spans="1:27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row>
    <row r="205" spans="1:27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row>
    <row r="206" spans="1:27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row>
    <row r="207" spans="1:27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row>
    <row r="208" spans="1:27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row>
    <row r="209" spans="1:27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row>
    <row r="210" spans="1:27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row>
    <row r="211" spans="1:27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row>
    <row r="212" spans="1:27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row>
    <row r="213" spans="1:27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row>
    <row r="214" spans="1:27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row>
    <row r="215" spans="1:27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row>
    <row r="216" spans="1:27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row>
    <row r="217" spans="1:27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row>
    <row r="218" spans="1:27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row>
    <row r="219" spans="1:27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row>
    <row r="220" spans="1:27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row>
    <row r="221" spans="1:27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row>
    <row r="222" spans="1:27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row>
    <row r="223" spans="1:27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row>
    <row r="224" spans="1:27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row>
    <row r="225" spans="1:27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row>
    <row r="226" spans="1:27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row>
    <row r="227" spans="1:27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row>
    <row r="228" spans="1:27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row>
    <row r="229" spans="1:27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row>
    <row r="230" spans="1:27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row>
    <row r="231" spans="1:27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row>
    <row r="232" spans="1:27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row>
    <row r="233" spans="1:27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row>
    <row r="234" spans="1:27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row>
    <row r="235" spans="1:27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row>
    <row r="236" spans="1:27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row>
    <row r="237" spans="1:27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row>
    <row r="238" spans="1:27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row>
    <row r="239" spans="1:27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row>
    <row r="240" spans="1:27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row>
    <row r="241" spans="1:27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row>
    <row r="242" spans="1:27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row>
    <row r="243" spans="1:27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row>
    <row r="244" spans="1:27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row>
    <row r="245" spans="1:27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row>
    <row r="246" spans="1:27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row>
    <row r="247" spans="1:27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row>
    <row r="248" spans="1:27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row>
    <row r="249" spans="1:27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row>
    <row r="250" spans="1:27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row>
    <row r="251" spans="1:27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row>
    <row r="252" spans="1:27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row>
    <row r="253" spans="1:27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row>
    <row r="254" spans="1:27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row>
    <row r="255" spans="1:27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row>
    <row r="256" spans="1:27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row>
    <row r="257" spans="1:27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row>
    <row r="258" spans="1:27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row>
    <row r="259" spans="1:27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row>
    <row r="260" spans="1:27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row>
    <row r="261" spans="1:27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row>
    <row r="262" spans="1:27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row>
    <row r="263" spans="1:27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row>
    <row r="264" spans="1:27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row>
    <row r="265" spans="1:27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row>
    <row r="266" spans="1:27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row>
    <row r="267" spans="1:27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row>
    <row r="268" spans="1:27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row>
    <row r="269" spans="1:27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row>
    <row r="270" spans="1:27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row>
    <row r="271" spans="1:27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row>
    <row r="272" spans="1:27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row>
    <row r="273" spans="1:27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row>
    <row r="274" spans="1: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row>
    <row r="275" spans="1:27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row>
    <row r="276" spans="1:27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row>
    <row r="277" spans="1:27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row>
    <row r="278" spans="1:27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row>
    <row r="279" spans="1:27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row>
    <row r="280" spans="1:27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row>
    <row r="281" spans="1:27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row>
    <row r="282" spans="1:27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row>
    <row r="283" spans="1:27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row>
    <row r="284" spans="1:27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row>
    <row r="285" spans="1:27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row>
    <row r="286" spans="1:27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row>
    <row r="287" spans="1:27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row>
    <row r="288" spans="1:27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row>
    <row r="289" spans="1:27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row>
    <row r="290" spans="1:27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row>
    <row r="291" spans="1:27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row>
    <row r="292" spans="1:27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row>
    <row r="293" spans="1:27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row>
    <row r="294" spans="1:27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row>
    <row r="295" spans="1:27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row>
    <row r="296" spans="1:27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row>
    <row r="297" spans="1:27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row>
    <row r="298" spans="1:27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row>
    <row r="299" spans="1:27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row>
    <row r="300" spans="1:27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row>
    <row r="301" spans="1:27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row>
    <row r="302" spans="1:27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row>
    <row r="303" spans="1:27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row>
    <row r="304" spans="1:27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row>
    <row r="305" spans="1:27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row>
    <row r="306" spans="1:27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row>
    <row r="307" spans="1:27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row>
    <row r="308" spans="1:27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row>
    <row r="309" spans="1:27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row>
    <row r="310" spans="1:27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row>
    <row r="311" spans="1:27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row>
    <row r="312" spans="1:27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row>
    <row r="313" spans="1:27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row>
    <row r="314" spans="1:27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row>
    <row r="315" spans="1:27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row>
    <row r="316" spans="1:27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row>
    <row r="317" spans="1:27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row>
    <row r="318" spans="1:27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row>
    <row r="319" spans="1:27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row>
    <row r="320" spans="1:27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row>
    <row r="321" spans="1:27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row>
    <row r="322" spans="1:27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row>
    <row r="323" spans="1:27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row>
    <row r="324" spans="1:27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row>
    <row r="325" spans="1:27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row>
    <row r="326" spans="1:27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row>
    <row r="327" spans="1:27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row>
    <row r="328" spans="1:27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row>
    <row r="329" spans="1:27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row>
    <row r="330" spans="1:27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row>
    <row r="331" spans="1:27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row>
    <row r="332" spans="1:27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row>
    <row r="333" spans="1:27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row>
    <row r="334" spans="1:27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row>
    <row r="335" spans="1:27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row>
    <row r="336" spans="1:27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row>
    <row r="337" spans="1:27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row>
    <row r="338" spans="1:27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row>
    <row r="339" spans="1:27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row>
    <row r="340" spans="1:27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row>
    <row r="341" spans="1:27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row>
    <row r="342" spans="1:27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row>
    <row r="343" spans="1:27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row>
    <row r="344" spans="1:27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row>
    <row r="345" spans="1:27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row>
    <row r="346" spans="1:27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row>
    <row r="347" spans="1:27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row>
    <row r="348" spans="1:27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row>
    <row r="349" spans="1:27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row>
    <row r="350" spans="1:27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row>
    <row r="351" spans="1:27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row>
    <row r="352" spans="1:27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row>
    <row r="353" spans="1:27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row>
    <row r="354" spans="1:27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row>
    <row r="355" spans="1:27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row>
    <row r="356" spans="1:27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9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9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9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9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9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row>
    <row r="406" spans="1:29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row>
    <row r="407" spans="1:29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row>
    <row r="408" spans="1:29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row>
    <row r="409" spans="1:29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row>
    <row r="410" spans="1:29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row>
    <row r="411" spans="1:29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row>
    <row r="412" spans="1:29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row>
    <row r="413" spans="1:29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row>
    <row r="414" spans="1:29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row>
    <row r="415" spans="1:29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row>
    <row r="416" spans="1:29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row>
    <row r="417" spans="1:29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row>
    <row r="418" spans="1:29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row>
    <row r="419" spans="1:29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row>
    <row r="420" spans="1:29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row>
    <row r="421" spans="1:29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row>
    <row r="422" spans="1:29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row>
    <row r="423" spans="1:29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row>
    <row r="424" spans="1:29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row>
    <row r="425" spans="1:29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row>
    <row r="426" spans="1:29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row>
    <row r="427" spans="1:29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row>
    <row r="428" spans="1:29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row>
    <row r="429" spans="1:29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row>
    <row r="430" spans="1:29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row>
    <row r="431" spans="1:29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row>
    <row r="432" spans="1:29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row>
    <row r="433" spans="1:29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row>
    <row r="434" spans="1:29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row>
    <row r="435" spans="1:29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row>
    <row r="436" spans="1:29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row>
    <row r="437" spans="1:29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row>
    <row r="438" spans="1:29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row>
    <row r="439" spans="1:29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row>
    <row r="440" spans="1:29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row>
    <row r="441" spans="1:29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row>
    <row r="442" spans="1:29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row>
    <row r="443" spans="1:29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row>
    <row r="444" spans="1:29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row>
    <row r="445" spans="1:29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row>
    <row r="446" spans="1:29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row>
    <row r="447" spans="1:29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row>
    <row r="448" spans="1:29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row>
    <row r="449" spans="1:29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row>
    <row r="450" spans="1:29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row>
    <row r="451" spans="1:29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row>
    <row r="452" spans="1:29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row>
    <row r="453" spans="1:29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row>
    <row r="454" spans="1:29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row>
    <row r="455" spans="1:29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row>
    <row r="456" spans="1:29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row>
    <row r="457" spans="1:29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row>
    <row r="458" spans="1:29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row>
    <row r="459" spans="1:29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row>
    <row r="460" spans="1:29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row>
    <row r="461" spans="1:29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row>
    <row r="462" spans="1:29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row>
    <row r="463" spans="1:29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row>
    <row r="464" spans="1:29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row>
    <row r="465" spans="1:29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row>
    <row r="466" spans="1:29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row>
    <row r="467" spans="1:29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row>
    <row r="468" spans="1:29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row>
    <row r="469" spans="1:29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row>
    <row r="470" spans="1:29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row>
    <row r="471" spans="1:29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row>
    <row r="472" spans="1:29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row>
    <row r="473" spans="1:29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row>
    <row r="474" spans="1:29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row>
    <row r="475" spans="1:29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row>
    <row r="476" spans="1:29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row>
    <row r="477" spans="1:29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row>
    <row r="478" spans="1:29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row>
    <row r="479" spans="1:29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row>
    <row r="480" spans="1:29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row>
    <row r="481" spans="1:29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row>
    <row r="482" spans="1:29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row>
    <row r="483" spans="1:29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row>
    <row r="484" spans="1:29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row>
    <row r="485" spans="1:29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row>
    <row r="486" spans="1:29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row>
    <row r="487" spans="1:29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row>
    <row r="488" spans="1:29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row>
    <row r="489" spans="1:29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row>
    <row r="490" spans="1:29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row>
    <row r="491" spans="1:29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row>
    <row r="492" spans="1:29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row>
    <row r="493" spans="1:29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row>
    <row r="494" spans="1:29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row>
    <row r="495" spans="1:29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row>
    <row r="496" spans="1:29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row>
    <row r="497" spans="1:29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row>
    <row r="498" spans="1:2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row>
    <row r="499" spans="1:29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row>
    <row r="500" spans="1:29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row>
    <row r="501" spans="1:29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row>
    <row r="502" spans="1:29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row>
    <row r="503" spans="1:29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row>
    <row r="504" spans="1:29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row>
    <row r="505" spans="1:29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row>
    <row r="506" spans="1:29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row>
    <row r="507" spans="1:29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row>
    <row r="508" spans="1:29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row>
    <row r="509" spans="1:29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row>
    <row r="510" spans="1:29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row>
    <row r="511" spans="1:29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row>
    <row r="512" spans="1:29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row>
    <row r="513" spans="1:29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row>
    <row r="514" spans="1:29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row>
    <row r="515" spans="1:29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row>
    <row r="516" spans="1:29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row>
    <row r="517" spans="1:29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row>
    <row r="518" spans="1:29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row>
    <row r="519" spans="1:29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row>
    <row r="520" spans="1:29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row>
    <row r="521" spans="1:29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row>
    <row r="522" spans="1:29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row>
    <row r="523" spans="1:29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row>
    <row r="524" spans="1:29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row>
    <row r="525" spans="1:29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row>
    <row r="526" spans="1:29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row>
    <row r="527" spans="1:29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row>
    <row r="528" spans="1:29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row>
    <row r="529" spans="1:29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row>
    <row r="530" spans="1:29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row>
    <row r="531" spans="1:29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row>
    <row r="532" spans="1:29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row>
    <row r="533" spans="1:29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row>
    <row r="534" spans="1:29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row>
    <row r="535" spans="1:29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row>
    <row r="536" spans="1:29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row>
    <row r="537" spans="1:29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row>
    <row r="538" spans="1:29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row>
    <row r="539" spans="1:29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row>
    <row r="540" spans="1:29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row>
    <row r="541" spans="1:29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row>
    <row r="542" spans="1:29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row>
    <row r="543" spans="1:29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row>
    <row r="544" spans="1:29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row>
    <row r="545" spans="1:29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row>
    <row r="546" spans="1:29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row>
    <row r="547" spans="1:29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row>
    <row r="548" spans="1:29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row>
    <row r="549" spans="1:29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row>
    <row r="550" spans="1:29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row>
    <row r="551" spans="1:29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row>
    <row r="552" spans="1:29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row>
    <row r="553" spans="1:29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row>
    <row r="554" spans="1:29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row>
    <row r="555" spans="1:29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row>
    <row r="556" spans="1:29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row>
    <row r="557" spans="1:29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row>
    <row r="558" spans="1:29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row>
    <row r="559" spans="1:29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row>
    <row r="560" spans="1:29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row>
    <row r="561" spans="1:29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row>
    <row r="562" spans="1:29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row>
    <row r="563" spans="1:29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row>
    <row r="564" spans="1:29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row>
    <row r="565" spans="1:29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row>
    <row r="566" spans="1:29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row>
    <row r="567" spans="1:29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row>
    <row r="568" spans="1:29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row>
    <row r="569" spans="1:29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row>
    <row r="570" spans="1:29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row>
    <row r="571" spans="1:29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row>
    <row r="572" spans="1:29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row>
    <row r="573" spans="1:29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row>
    <row r="574" spans="1:29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row>
    <row r="575" spans="1:29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row>
    <row r="576" spans="1:29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row>
    <row r="577" spans="1:29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row>
    <row r="578" spans="1:29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row>
    <row r="579" spans="1:29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row>
    <row r="580" spans="1:29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row>
    <row r="581" spans="1:29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row>
    <row r="582" spans="1:29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row>
    <row r="583" spans="1:29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row>
    <row r="584" spans="1:29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row>
    <row r="585" spans="1:29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row>
    <row r="586" spans="1:29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row>
    <row r="587" spans="1:29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row>
    <row r="588" spans="1:29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row>
    <row r="589" spans="1:29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row>
    <row r="590" spans="1:29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row>
    <row r="591" spans="1:29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row>
    <row r="592" spans="1:29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row>
    <row r="593" spans="1:29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row>
    <row r="594" spans="1:29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row>
    <row r="595" spans="1:29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row>
    <row r="596" spans="1:29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row>
    <row r="597" spans="1:29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row>
    <row r="598" spans="1:2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row>
    <row r="599" spans="1:29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row>
    <row r="600" spans="1:29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row>
    <row r="601" spans="1:29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row>
    <row r="602" spans="1:29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row>
    <row r="603" spans="1:29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row>
    <row r="604" spans="1:29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row>
    <row r="605" spans="1:29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row>
    <row r="606" spans="1:29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row>
    <row r="607" spans="1:29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row>
    <row r="608" spans="1:29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row>
    <row r="609" spans="1:29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row>
    <row r="610" spans="1:29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row>
    <row r="611" spans="1:29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row>
    <row r="612" spans="1:29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row>
    <row r="613" spans="1:29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row>
    <row r="614" spans="1:29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row>
    <row r="615" spans="1:29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row>
    <row r="616" spans="1:29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row>
    <row r="617" spans="1:29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row>
    <row r="618" spans="1:29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row>
    <row r="619" spans="1:29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row>
    <row r="620" spans="1:29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row>
    <row r="621" spans="1:29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row>
    <row r="622" spans="1:29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row>
    <row r="623" spans="1:29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row>
    <row r="624" spans="1:29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row>
    <row r="625" spans="1:29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row>
    <row r="626" spans="1:29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row>
    <row r="627" spans="1:29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row>
    <row r="628" spans="1:29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row>
    <row r="629" spans="1:29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row>
    <row r="630" spans="1:29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row>
    <row r="631" spans="1:29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row>
    <row r="632" spans="1:29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row>
    <row r="633" spans="1:29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row>
    <row r="634" spans="1:29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row>
    <row r="635" spans="1:29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row>
    <row r="636" spans="1:29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row>
    <row r="637" spans="1:29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row>
    <row r="638" spans="1:29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row>
    <row r="639" spans="1:29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row>
    <row r="640" spans="1:29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row>
    <row r="641" spans="1:29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row>
    <row r="642" spans="1:29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row>
    <row r="643" spans="1:29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row>
    <row r="644" spans="1:29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row>
    <row r="645" spans="1:29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row>
    <row r="646" spans="1:29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row>
    <row r="647" spans="1:29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row>
    <row r="648" spans="1:29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row>
    <row r="649" spans="1:29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row>
    <row r="650" spans="1:29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row>
    <row r="651" spans="1:29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row>
    <row r="652" spans="1:29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row>
    <row r="653" spans="1:29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row>
    <row r="654" spans="1:29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row>
    <row r="655" spans="1:29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row>
    <row r="656" spans="1:29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row>
    <row r="657" spans="1:29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row>
    <row r="658" spans="1:29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row>
    <row r="659" spans="1:29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row>
    <row r="660" spans="1:29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row>
    <row r="661" spans="1:29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row>
    <row r="662" spans="1:29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row>
    <row r="663" spans="1:29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row>
    <row r="664" spans="1:29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row>
    <row r="665" spans="1:29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row>
    <row r="666" spans="1:29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row>
    <row r="667" spans="1:29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row>
    <row r="668" spans="1:29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row>
    <row r="669" spans="1:29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row>
    <row r="670" spans="1:29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row>
    <row r="671" spans="1:29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row>
    <row r="672" spans="1:29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row>
    <row r="673" spans="1:29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row>
    <row r="674" spans="1:29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row>
    <row r="675" spans="1:29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row>
    <row r="676" spans="1:29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row>
    <row r="677" spans="1:29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row>
    <row r="678" spans="1:29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row>
    <row r="679" spans="1:29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row>
    <row r="680" spans="1:29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row>
    <row r="681" spans="1:29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row>
    <row r="682" spans="1:29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row>
    <row r="683" spans="1:29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row>
    <row r="684" spans="1:29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row>
    <row r="685" spans="1:29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row>
    <row r="686" spans="1:29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row>
    <row r="687" spans="1:29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row>
    <row r="688" spans="1:29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row>
    <row r="689" spans="1:29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row>
    <row r="690" spans="1:29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row>
    <row r="691" spans="1:29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row>
    <row r="692" spans="1:29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row>
    <row r="693" spans="1:29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row>
    <row r="694" spans="1:29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row>
    <row r="695" spans="1:29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row>
    <row r="696" spans="1:29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row>
    <row r="697" spans="1:29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row>
    <row r="698" spans="1:2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row>
    <row r="699" spans="1:29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row>
    <row r="700" spans="1:29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row>
    <row r="701" spans="1:29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row>
    <row r="702" spans="1:29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row>
    <row r="703" spans="1:29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row>
    <row r="704" spans="1:29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row>
    <row r="705" spans="1:29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row>
    <row r="706" spans="1:29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row>
    <row r="707" spans="1:29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row>
    <row r="708" spans="1:29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row>
    <row r="709" spans="1:29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row>
    <row r="710" spans="1:29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row>
    <row r="711" spans="1:29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row>
    <row r="712" spans="1:29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row>
    <row r="713" spans="1:29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row>
    <row r="714" spans="1:29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row>
    <row r="715" spans="1:29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row>
    <row r="716" spans="1:29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row>
    <row r="717" spans="1:29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row>
    <row r="718" spans="1:29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row>
    <row r="719" spans="1:29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row>
    <row r="720" spans="1:29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row>
    <row r="721" spans="1:29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row>
    <row r="722" spans="1:29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row>
    <row r="723" spans="1:29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row>
    <row r="724" spans="1:29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row>
    <row r="725" spans="1:29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row>
    <row r="726" spans="1:29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row>
    <row r="727" spans="1:29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row>
    <row r="728" spans="1:29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row>
    <row r="729" spans="1:29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row>
    <row r="730" spans="1:29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row>
    <row r="731" spans="1:29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row>
    <row r="732" spans="1:29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row>
    <row r="733" spans="1:29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row>
    <row r="734" spans="1:29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row>
    <row r="735" spans="1:29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row>
    <row r="736" spans="1:29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row>
    <row r="737" spans="1:29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row>
    <row r="738" spans="1:29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row>
    <row r="739" spans="1:29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row>
    <row r="740" spans="1:29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row>
    <row r="741" spans="1:29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row>
    <row r="742" spans="1:29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row>
    <row r="743" spans="1:29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row>
    <row r="744" spans="1:29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row>
    <row r="745" spans="1:29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row>
    <row r="746" spans="1:29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row>
    <row r="747" spans="1:29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row>
    <row r="748" spans="1:29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row>
    <row r="749" spans="1:29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row>
    <row r="750" spans="1:29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row>
    <row r="751" spans="1:29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row>
    <row r="752" spans="1:29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row>
    <row r="753" spans="1:29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row>
    <row r="754" spans="1:29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row>
    <row r="755" spans="1:29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row>
    <row r="756" spans="1:29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row>
    <row r="757" spans="1:29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row>
    <row r="758" spans="1:29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row>
    <row r="759" spans="1:29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row>
    <row r="760" spans="1:29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row>
    <row r="761" spans="1:29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row>
    <row r="762" spans="1:29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row>
    <row r="763" spans="1:29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row>
    <row r="764" spans="1:29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row>
    <row r="765" spans="1:29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row>
    <row r="766" spans="1:29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row>
    <row r="767" spans="1:29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row>
    <row r="768" spans="1:29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row>
    <row r="769" spans="1:29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row>
    <row r="770" spans="1:29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row>
    <row r="771" spans="1:29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row>
    <row r="772" spans="1:29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row>
    <row r="773" spans="1:29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row>
    <row r="774" spans="1:29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row>
    <row r="775" spans="1:29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row>
    <row r="776" spans="1:29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row>
    <row r="777" spans="1:29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row>
    <row r="778" spans="1:29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row>
    <row r="779" spans="1:29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row>
    <row r="780" spans="1:29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row>
    <row r="781" spans="1:29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row>
    <row r="782" spans="1:29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row>
    <row r="783" spans="1:29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row>
    <row r="784" spans="1:29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row>
    <row r="785" spans="1:29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row>
    <row r="786" spans="1:29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row>
    <row r="787" spans="1:29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row>
    <row r="788" spans="1:29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row>
    <row r="789" spans="1:29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row>
    <row r="790" spans="1:29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row>
    <row r="791" spans="1:29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row>
    <row r="792" spans="1:29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row>
    <row r="793" spans="1:29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row>
    <row r="794" spans="1:29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row>
    <row r="795" spans="1:29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row>
    <row r="796" spans="1:29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row>
    <row r="797" spans="1:29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row>
    <row r="798" spans="1:2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row>
    <row r="799" spans="1:29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row>
    <row r="800" spans="1:29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row>
    <row r="801" spans="1:29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row>
    <row r="802" spans="1:29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row>
    <row r="803" spans="1:29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row>
    <row r="804" spans="1:29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row>
    <row r="805" spans="1:29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row>
    <row r="806" spans="1:29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row>
    <row r="807" spans="1:29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row>
    <row r="808" spans="1:29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row>
    <row r="809" spans="1:29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row>
    <row r="810" spans="1:29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row>
    <row r="811" spans="1:29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row>
    <row r="812" spans="1:29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row>
    <row r="813" spans="1:29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row>
    <row r="814" spans="1:29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row>
    <row r="815" spans="1:29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row>
    <row r="816" spans="1:29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row>
    <row r="817" spans="1:29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row>
    <row r="818" spans="1:29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row>
    <row r="819" spans="1:29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row>
    <row r="820" spans="1:29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row>
    <row r="821" spans="1:29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row>
    <row r="822" spans="1:29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row>
    <row r="823" spans="1:29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row>
    <row r="824" spans="1:29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row>
    <row r="825" spans="1:29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row>
    <row r="826" spans="1:29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row>
    <row r="827" spans="1:29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row>
    <row r="828" spans="1:29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row>
    <row r="829" spans="1:29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row>
    <row r="830" spans="1:29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row>
    <row r="831" spans="1:29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row>
    <row r="832" spans="1:29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row>
    <row r="833" spans="1:29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row>
    <row r="834" spans="1:29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row>
    <row r="835" spans="1:29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row>
    <row r="836" spans="1:29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row>
    <row r="837" spans="1:29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row>
    <row r="838" spans="1:29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row>
    <row r="839" spans="1:29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row>
    <row r="840" spans="1:29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row>
    <row r="841" spans="1:29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row>
    <row r="842" spans="1:29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row>
    <row r="843" spans="1:29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row>
    <row r="844" spans="1:29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row>
    <row r="845" spans="1:29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row>
    <row r="846" spans="1:29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row>
    <row r="847" spans="1:29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row>
    <row r="848" spans="1:29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row>
    <row r="849" spans="1:29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row>
    <row r="850" spans="1:29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row>
    <row r="851" spans="1:29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row>
    <row r="852" spans="1:29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row>
    <row r="853" spans="1:29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row>
    <row r="854" spans="1:29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row>
    <row r="855" spans="1:29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row>
    <row r="856" spans="1:29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row>
    <row r="857" spans="1:29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row>
    <row r="858" spans="1:29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row>
    <row r="859" spans="1:29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row>
    <row r="860" spans="1:29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row>
    <row r="861" spans="1:29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row>
    <row r="862" spans="1:29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row>
    <row r="863" spans="1:29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row>
    <row r="864" spans="1:29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row>
    <row r="865" spans="1:29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row>
    <row r="866" spans="1:29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row>
    <row r="867" spans="1:29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row>
    <row r="868" spans="1:29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row>
    <row r="869" spans="1:29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row>
    <row r="870" spans="1:29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row>
    <row r="871" spans="1:29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row>
    <row r="872" spans="1:29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row>
    <row r="873" spans="1:29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row>
    <row r="874" spans="1:29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row>
    <row r="875" spans="1:29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row>
    <row r="876" spans="1:29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row>
    <row r="877" spans="1:29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row>
    <row r="878" spans="1:29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row>
    <row r="879" spans="1:29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row>
    <row r="880" spans="1:29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row>
    <row r="881" spans="1:29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row>
    <row r="882" spans="1:29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row>
    <row r="883" spans="1:29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row>
    <row r="884" spans="1:29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row>
    <row r="885" spans="1:29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row>
    <row r="886" spans="1:29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row>
    <row r="887" spans="1:29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row>
    <row r="888" spans="1:29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row>
    <row r="889" spans="1:29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row>
    <row r="890" spans="1:29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row>
    <row r="891" spans="1:29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row>
    <row r="892" spans="1:29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row>
    <row r="893" spans="1:29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row>
    <row r="894" spans="1:29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row>
    <row r="895" spans="1:29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row>
    <row r="896" spans="1:29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row>
    <row r="897" spans="1:29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row>
    <row r="898" spans="1:2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row>
    <row r="899" spans="1:29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row>
    <row r="900" spans="1:29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row>
    <row r="901" spans="1:29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row>
    <row r="902" spans="1:29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row>
    <row r="903" spans="1:29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row>
    <row r="904" spans="1:29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row>
    <row r="905" spans="1:29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row>
    <row r="906" spans="1:29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row>
    <row r="907" spans="1:29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row>
    <row r="908" spans="1:29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row>
    <row r="909" spans="1:29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row>
    <row r="910" spans="1:29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row>
    <row r="911" spans="1:29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row>
    <row r="912" spans="1:29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row>
    <row r="913" spans="1:29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row>
    <row r="914" spans="1:29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row>
    <row r="915" spans="1:29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row>
    <row r="916" spans="1:29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row>
    <row r="917" spans="1:29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row>
    <row r="918" spans="1:29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row>
    <row r="919" spans="1:29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row>
    <row r="920" spans="1:29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row>
    <row r="921" spans="1:29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row>
    <row r="922" spans="1:29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row>
    <row r="923" spans="1:29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row>
    <row r="924" spans="1:29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row>
    <row r="925" spans="1:29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row>
    <row r="926" spans="1:29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row>
    <row r="927" spans="1:29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row>
    <row r="928" spans="1:29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row>
    <row r="929" spans="1:29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row>
    <row r="930" spans="1:29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row>
    <row r="931" spans="1:29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row>
    <row r="932" spans="1:29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row>
    <row r="933" spans="1:29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row>
    <row r="934" spans="1:29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row>
    <row r="935" spans="1:29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row>
    <row r="936" spans="1:29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row>
    <row r="937" spans="1:29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row>
    <row r="938" spans="1:29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row>
    <row r="939" spans="1:29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row>
    <row r="940" spans="1:29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row>
    <row r="941" spans="1:29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row>
    <row r="942" spans="1:29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row>
    <row r="943" spans="1:29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row>
    <row r="944" spans="1:29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row>
    <row r="945" spans="1:29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row>
    <row r="946" spans="1:29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row>
    <row r="947" spans="1:29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row>
    <row r="948" spans="1:29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row>
    <row r="949" spans="1:29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row>
    <row r="950" spans="1:29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row>
    <row r="951" spans="1:29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row>
    <row r="952" spans="1:29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row>
    <row r="953" spans="1:29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row>
    <row r="954" spans="1:29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row>
    <row r="955" spans="1:29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row>
    <row r="956" spans="1:29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row>
    <row r="957" spans="1:29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row>
    <row r="958" spans="1:29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row>
    <row r="959" spans="1:29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row>
    <row r="960" spans="1:29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row>
    <row r="961" spans="1:29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row>
    <row r="962" spans="1:29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row>
    <row r="963" spans="1:29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row>
    <row r="964" spans="1:29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row>
    <row r="965" spans="1:29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row>
    <row r="966" spans="1:29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row>
    <row r="967" spans="1:29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row>
    <row r="968" spans="1:29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row>
    <row r="969" spans="1:29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row>
    <row r="970" spans="1:29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row>
    <row r="971" spans="1:29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row>
    <row r="972" spans="1:29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row>
    <row r="973" spans="1:29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row>
    <row r="974" spans="1:29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row>
    <row r="975" spans="1:29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row>
    <row r="976" spans="1:29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row>
    <row r="977" spans="1:29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row>
    <row r="978" spans="1:29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row>
    <row r="979" spans="1:29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row>
    <row r="980" spans="1:29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row>
    <row r="981" spans="1:29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row>
    <row r="982" spans="1:29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row>
    <row r="983" spans="1:29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row>
    <row r="984" spans="1:29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row>
    <row r="985" spans="1:29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row>
    <row r="986" spans="1:29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row>
    <row r="987" spans="1:29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row>
    <row r="988" spans="1:29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row>
    <row r="989" spans="1:29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row>
    <row r="990" spans="1:29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row>
    <row r="991" spans="1:29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row>
    <row r="992" spans="1:29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row>
    <row r="993" spans="1:29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row>
    <row r="994" spans="1:29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row>
    <row r="995" spans="1:29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row>
    <row r="996" spans="1:29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row>
    <row r="997" spans="1:29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row>
    <row r="998" spans="1:2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row>
    <row r="999" spans="1:29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row>
    <row r="1000" spans="1:29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row>
    <row r="1001" spans="1:29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row>
    <row r="1002" spans="1:29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row>
    <row r="1003" spans="1:29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row>
    <row r="1004" spans="1:29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row>
    <row r="1005" spans="1:29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row>
    <row r="1006" spans="1:29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row>
    <row r="1007" spans="1:29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row>
    <row r="1008" spans="1:29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row>
    <row r="1009" spans="1:29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row>
    <row r="1010" spans="1:29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row>
    <row r="1011" spans="1:29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row>
    <row r="1012" spans="1:29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row>
    <row r="1013" spans="1:29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row>
    <row r="1014" spans="1:29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row>
    <row r="1015" spans="1:29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row>
    <row r="1016" spans="1:29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row>
    <row r="1017" spans="1:29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row>
    <row r="1018" spans="1:29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row>
    <row r="1019" spans="1:29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row>
    <row r="1020" spans="1:29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row>
    <row r="1021" spans="1:29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row>
    <row r="1022" spans="1:29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row>
    <row r="1023" spans="1:29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row>
    <row r="1024" spans="1:29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row>
    <row r="1025" spans="1:29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row>
    <row r="1026" spans="1:29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row>
    <row r="1027" spans="1:29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row>
    <row r="1028" spans="1:29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row>
    <row r="1029" spans="1:29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row>
    <row r="1030" spans="1:29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row>
    <row r="1031" spans="1:29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row>
    <row r="1032" spans="1:29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row>
    <row r="1033" spans="1:29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row>
    <row r="1034" spans="1:29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row>
    <row r="1035" spans="1:29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row>
    <row r="1036" spans="1:29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row>
    <row r="1037" spans="1:29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row>
    <row r="1038" spans="1:29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row>
    <row r="1039" spans="1:29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row>
    <row r="1040" spans="1:29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row>
    <row r="1041" spans="1:29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row>
    <row r="1042" spans="1:29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row>
    <row r="1043" spans="1:29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row>
    <row r="1044" spans="1:29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row>
    <row r="1045" spans="1:29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row>
    <row r="1046" spans="1:29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row>
    <row r="1047" spans="1:29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row>
    <row r="1048" spans="1:29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row>
    <row r="1049" spans="1:29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row>
    <row r="1050" spans="1:29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row>
    <row r="1051" spans="1:29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row>
    <row r="1052" spans="1:29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row>
    <row r="1053" spans="1:29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row>
    <row r="1054" spans="1:29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row>
    <row r="1055" spans="1:29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row>
    <row r="1056" spans="1:29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row>
    <row r="1057" spans="1:29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row>
    <row r="1058" spans="1:29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row>
    <row r="1059" spans="1:29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row>
    <row r="1060" spans="1:29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row>
    <row r="1061" spans="1:29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row>
    <row r="1062" spans="1:29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row>
    <row r="1063" spans="1:29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row>
    <row r="1064" spans="1:29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row>
    <row r="1065" spans="1:29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row>
    <row r="1066" spans="1:29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row>
    <row r="1067" spans="1:29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row>
    <row r="1068" spans="1:29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row>
    <row r="1069" spans="1:29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row>
    <row r="1070" spans="1:29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row>
    <row r="1071" spans="1:29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row>
    <row r="1072" spans="1:29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row>
    <row r="1073" spans="1:29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row>
    <row r="1074" spans="1:29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row>
    <row r="1075" spans="1:29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row>
    <row r="1076" spans="1:29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row>
    <row r="1077" spans="1:29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row>
    <row r="1078" spans="1:29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c r="KK1078" s="1"/>
      <c r="KL1078" s="1"/>
    </row>
    <row r="1079" spans="1:29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c r="KK1079" s="1"/>
      <c r="KL1079" s="1"/>
    </row>
    <row r="1080" spans="1:29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c r="KK1080" s="1"/>
      <c r="KL1080" s="1"/>
    </row>
    <row r="1081" spans="1:29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c r="KG1081" s="1"/>
      <c r="KH1081" s="1"/>
      <c r="KI1081" s="1"/>
      <c r="KJ1081" s="1"/>
      <c r="KK1081" s="1"/>
      <c r="KL1081" s="1"/>
    </row>
    <row r="1082" spans="1:29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c r="KG1082" s="1"/>
      <c r="KH1082" s="1"/>
      <c r="KI1082" s="1"/>
      <c r="KJ1082" s="1"/>
      <c r="KK1082" s="1"/>
      <c r="KL1082" s="1"/>
    </row>
    <row r="1083" spans="1:29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c r="KG1083" s="1"/>
      <c r="KH1083" s="1"/>
      <c r="KI1083" s="1"/>
      <c r="KJ1083" s="1"/>
      <c r="KK1083" s="1"/>
      <c r="KL1083" s="1"/>
    </row>
    <row r="1084" spans="1:29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c r="KG1084" s="1"/>
      <c r="KH1084" s="1"/>
      <c r="KI1084" s="1"/>
      <c r="KJ1084" s="1"/>
      <c r="KK1084" s="1"/>
      <c r="KL1084" s="1"/>
    </row>
    <row r="1085" spans="1:29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c r="KG1085" s="1"/>
      <c r="KH1085" s="1"/>
      <c r="KI1085" s="1"/>
      <c r="KJ1085" s="1"/>
      <c r="KK1085" s="1"/>
      <c r="KL1085" s="1"/>
    </row>
    <row r="1086" spans="1:298">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c r="KG1086" s="1"/>
      <c r="KH1086" s="1"/>
      <c r="KI1086" s="1"/>
      <c r="KJ1086" s="1"/>
      <c r="KK1086" s="1"/>
      <c r="KL1086" s="1"/>
    </row>
    <row r="1087" spans="1:298">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c r="KG1087" s="1"/>
      <c r="KH1087" s="1"/>
      <c r="KI1087" s="1"/>
      <c r="KJ1087" s="1"/>
      <c r="KK1087" s="1"/>
      <c r="KL1087" s="1"/>
    </row>
    <row r="1088" spans="1:298">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c r="KG1088" s="1"/>
      <c r="KH1088" s="1"/>
      <c r="KI1088" s="1"/>
      <c r="KJ1088" s="1"/>
      <c r="KK1088" s="1"/>
      <c r="KL1088" s="1"/>
    </row>
    <row r="1089" spans="1:298">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c r="KG1089" s="1"/>
      <c r="KH1089" s="1"/>
      <c r="KI1089" s="1"/>
      <c r="KJ1089" s="1"/>
      <c r="KK1089" s="1"/>
      <c r="KL1089" s="1"/>
    </row>
    <row r="1090" spans="1:298">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c r="KG1090" s="1"/>
      <c r="KH1090" s="1"/>
      <c r="KI1090" s="1"/>
      <c r="KJ1090" s="1"/>
      <c r="KK1090" s="1"/>
      <c r="KL1090" s="1"/>
    </row>
    <row r="1091" spans="1:298">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c r="KG1091" s="1"/>
      <c r="KH1091" s="1"/>
      <c r="KI1091" s="1"/>
      <c r="KJ1091" s="1"/>
      <c r="KK1091" s="1"/>
      <c r="KL1091" s="1"/>
    </row>
    <row r="1092" spans="1:298">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c r="KG1092" s="1"/>
      <c r="KH1092" s="1"/>
      <c r="KI1092" s="1"/>
      <c r="KJ1092" s="1"/>
      <c r="KK1092" s="1"/>
      <c r="KL1092" s="1"/>
    </row>
    <row r="1093" spans="1:298">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c r="KG1093" s="1"/>
      <c r="KH1093" s="1"/>
      <c r="KI1093" s="1"/>
      <c r="KJ1093" s="1"/>
      <c r="KK1093" s="1"/>
      <c r="KL1093" s="1"/>
    </row>
    <row r="1094" spans="1:298">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c r="KG1094" s="1"/>
      <c r="KH1094" s="1"/>
      <c r="KI1094" s="1"/>
      <c r="KJ1094" s="1"/>
      <c r="KK1094" s="1"/>
      <c r="KL1094" s="1"/>
    </row>
  </sheetData>
  <mergeCells count="289">
    <mergeCell ref="V48:X48"/>
    <mergeCell ref="Y48:AA48"/>
    <mergeCell ref="AB48:AB49"/>
    <mergeCell ref="AC48:AC49"/>
    <mergeCell ref="B50:E50"/>
    <mergeCell ref="G50:AA50"/>
    <mergeCell ref="AC46:AC47"/>
    <mergeCell ref="B48:B49"/>
    <mergeCell ref="C48:C49"/>
    <mergeCell ref="D48:D49"/>
    <mergeCell ref="E48:E49"/>
    <mergeCell ref="G48:I48"/>
    <mergeCell ref="J48:L48"/>
    <mergeCell ref="M48:O48"/>
    <mergeCell ref="P48:R48"/>
    <mergeCell ref="S48:U48"/>
    <mergeCell ref="M46:O46"/>
    <mergeCell ref="P46:R46"/>
    <mergeCell ref="S46:U46"/>
    <mergeCell ref="V46:X46"/>
    <mergeCell ref="Y46:AA46"/>
    <mergeCell ref="AB46:AB47"/>
    <mergeCell ref="V44:X44"/>
    <mergeCell ref="Y44:AA44"/>
    <mergeCell ref="AB44:AB45"/>
    <mergeCell ref="AC44:AC45"/>
    <mergeCell ref="B46:B47"/>
    <mergeCell ref="C46:C47"/>
    <mergeCell ref="D46:D47"/>
    <mergeCell ref="E46:E47"/>
    <mergeCell ref="G46:I46"/>
    <mergeCell ref="J46:L46"/>
    <mergeCell ref="B44:B45"/>
    <mergeCell ref="C44:C45"/>
    <mergeCell ref="D44:D45"/>
    <mergeCell ref="E44:E45"/>
    <mergeCell ref="G44:I44"/>
    <mergeCell ref="J44:L44"/>
    <mergeCell ref="M44:O44"/>
    <mergeCell ref="P44:R44"/>
    <mergeCell ref="S44:U44"/>
    <mergeCell ref="V40:X40"/>
    <mergeCell ref="Y40:AA40"/>
    <mergeCell ref="AB40:AB41"/>
    <mergeCell ref="AC40:AC41"/>
    <mergeCell ref="B42:B43"/>
    <mergeCell ref="C42:C43"/>
    <mergeCell ref="D42:D43"/>
    <mergeCell ref="E42:E43"/>
    <mergeCell ref="G42:I42"/>
    <mergeCell ref="J42:L42"/>
    <mergeCell ref="AC42:AC43"/>
    <mergeCell ref="M42:O42"/>
    <mergeCell ref="P42:R42"/>
    <mergeCell ref="S42:U42"/>
    <mergeCell ref="V42:X42"/>
    <mergeCell ref="Y42:AA42"/>
    <mergeCell ref="AB42:AB43"/>
    <mergeCell ref="B40:B41"/>
    <mergeCell ref="C40:C41"/>
    <mergeCell ref="D40:D41"/>
    <mergeCell ref="E40:E41"/>
    <mergeCell ref="G40:I40"/>
    <mergeCell ref="J40:L40"/>
    <mergeCell ref="M40:O40"/>
    <mergeCell ref="P40:R40"/>
    <mergeCell ref="S40:U40"/>
    <mergeCell ref="V36:X36"/>
    <mergeCell ref="Y36:AA36"/>
    <mergeCell ref="AB36:AB37"/>
    <mergeCell ref="AC36:AC37"/>
    <mergeCell ref="B38:B39"/>
    <mergeCell ref="C38:C39"/>
    <mergeCell ref="D38:D39"/>
    <mergeCell ref="E38:E39"/>
    <mergeCell ref="G38:I38"/>
    <mergeCell ref="J38:L38"/>
    <mergeCell ref="AC38:AC39"/>
    <mergeCell ref="M38:O38"/>
    <mergeCell ref="P38:R38"/>
    <mergeCell ref="S38:U38"/>
    <mergeCell ref="V38:X38"/>
    <mergeCell ref="Y38:AA38"/>
    <mergeCell ref="AB38:AB39"/>
    <mergeCell ref="B36:B37"/>
    <mergeCell ref="C36:C37"/>
    <mergeCell ref="D36:D37"/>
    <mergeCell ref="E36:E37"/>
    <mergeCell ref="G36:I36"/>
    <mergeCell ref="J36:L36"/>
    <mergeCell ref="M36:O36"/>
    <mergeCell ref="P36:R36"/>
    <mergeCell ref="S36:U36"/>
    <mergeCell ref="V32:X32"/>
    <mergeCell ref="Y32:AA32"/>
    <mergeCell ref="AB32:AB33"/>
    <mergeCell ref="AC32:AC33"/>
    <mergeCell ref="B34:B35"/>
    <mergeCell ref="C34:C35"/>
    <mergeCell ref="D34:D35"/>
    <mergeCell ref="E34:E35"/>
    <mergeCell ref="G34:I34"/>
    <mergeCell ref="J34:L34"/>
    <mergeCell ref="AC34:AC35"/>
    <mergeCell ref="M34:O34"/>
    <mergeCell ref="P34:R34"/>
    <mergeCell ref="S34:U34"/>
    <mergeCell ref="V34:X34"/>
    <mergeCell ref="Y34:AA34"/>
    <mergeCell ref="AB34:AB35"/>
    <mergeCell ref="B32:B33"/>
    <mergeCell ref="C32:C33"/>
    <mergeCell ref="D32:D33"/>
    <mergeCell ref="E32:E33"/>
    <mergeCell ref="G32:I32"/>
    <mergeCell ref="J32:L32"/>
    <mergeCell ref="M32:O32"/>
    <mergeCell ref="P32:R32"/>
    <mergeCell ref="S32:U32"/>
    <mergeCell ref="V28:X28"/>
    <mergeCell ref="Y28:AA28"/>
    <mergeCell ref="AB28:AB29"/>
    <mergeCell ref="AC28:AC29"/>
    <mergeCell ref="B30:B31"/>
    <mergeCell ref="C30:C31"/>
    <mergeCell ref="D30:D31"/>
    <mergeCell ref="E30:E31"/>
    <mergeCell ref="G30:I30"/>
    <mergeCell ref="J30:L30"/>
    <mergeCell ref="AC30:AC31"/>
    <mergeCell ref="M30:O30"/>
    <mergeCell ref="P30:R30"/>
    <mergeCell ref="S30:U30"/>
    <mergeCell ref="V30:X30"/>
    <mergeCell ref="Y30:AA30"/>
    <mergeCell ref="AB30:AB31"/>
    <mergeCell ref="B28:B29"/>
    <mergeCell ref="C28:C29"/>
    <mergeCell ref="D28:D29"/>
    <mergeCell ref="E28:E29"/>
    <mergeCell ref="G28:I28"/>
    <mergeCell ref="J28:L28"/>
    <mergeCell ref="M28:O28"/>
    <mergeCell ref="P28:R28"/>
    <mergeCell ref="S28:U28"/>
    <mergeCell ref="V24:X24"/>
    <mergeCell ref="Y24:AA24"/>
    <mergeCell ref="AB24:AB25"/>
    <mergeCell ref="AC24:AC25"/>
    <mergeCell ref="B26:B27"/>
    <mergeCell ref="C26:C27"/>
    <mergeCell ref="D26:D27"/>
    <mergeCell ref="E26:E27"/>
    <mergeCell ref="G26:I26"/>
    <mergeCell ref="J26:L26"/>
    <mergeCell ref="AC26:AC27"/>
    <mergeCell ref="M26:O26"/>
    <mergeCell ref="P26:R26"/>
    <mergeCell ref="S26:U26"/>
    <mergeCell ref="V26:X26"/>
    <mergeCell ref="Y26:AA26"/>
    <mergeCell ref="AB26:AB27"/>
    <mergeCell ref="B24:B25"/>
    <mergeCell ref="C24:C25"/>
    <mergeCell ref="D24:D25"/>
    <mergeCell ref="E24:E25"/>
    <mergeCell ref="G24:I24"/>
    <mergeCell ref="J24:L24"/>
    <mergeCell ref="M24:O24"/>
    <mergeCell ref="P24:R24"/>
    <mergeCell ref="S24:U24"/>
    <mergeCell ref="V20:X20"/>
    <mergeCell ref="Y20:AA20"/>
    <mergeCell ref="AB20:AB21"/>
    <mergeCell ref="AC20:AC21"/>
    <mergeCell ref="B22:B23"/>
    <mergeCell ref="C22:C23"/>
    <mergeCell ref="D22:D23"/>
    <mergeCell ref="E22:E23"/>
    <mergeCell ref="G22:I22"/>
    <mergeCell ref="J22:L22"/>
    <mergeCell ref="AC22:AC23"/>
    <mergeCell ref="M22:O22"/>
    <mergeCell ref="P22:R22"/>
    <mergeCell ref="S22:U22"/>
    <mergeCell ref="V22:X22"/>
    <mergeCell ref="Y22:AA22"/>
    <mergeCell ref="AB22:AB23"/>
    <mergeCell ref="B20:B21"/>
    <mergeCell ref="C20:C21"/>
    <mergeCell ref="D20:D21"/>
    <mergeCell ref="E20:E21"/>
    <mergeCell ref="G20:I20"/>
    <mergeCell ref="J20:L20"/>
    <mergeCell ref="M20:O20"/>
    <mergeCell ref="P20:R20"/>
    <mergeCell ref="S20:U20"/>
    <mergeCell ref="Y16:AA16"/>
    <mergeCell ref="AB16:AB17"/>
    <mergeCell ref="AC16:AC17"/>
    <mergeCell ref="B18:B19"/>
    <mergeCell ref="C18:C19"/>
    <mergeCell ref="D18:D19"/>
    <mergeCell ref="E18:E19"/>
    <mergeCell ref="G18:I18"/>
    <mergeCell ref="J18:L18"/>
    <mergeCell ref="AC18:AC19"/>
    <mergeCell ref="M18:O18"/>
    <mergeCell ref="P18:R18"/>
    <mergeCell ref="S18:U18"/>
    <mergeCell ref="V18:X18"/>
    <mergeCell ref="Y18:AA18"/>
    <mergeCell ref="AB18:AB19"/>
    <mergeCell ref="AC12:AC13"/>
    <mergeCell ref="B14:B15"/>
    <mergeCell ref="C14:C15"/>
    <mergeCell ref="D14:D15"/>
    <mergeCell ref="E14:E15"/>
    <mergeCell ref="G14:I14"/>
    <mergeCell ref="J14:L14"/>
    <mergeCell ref="AC14:AC15"/>
    <mergeCell ref="B16:B17"/>
    <mergeCell ref="C16:C17"/>
    <mergeCell ref="D16:D17"/>
    <mergeCell ref="E16:E17"/>
    <mergeCell ref="G16:I16"/>
    <mergeCell ref="J16:L16"/>
    <mergeCell ref="M16:O16"/>
    <mergeCell ref="P16:R16"/>
    <mergeCell ref="S16:U16"/>
    <mergeCell ref="M14:O14"/>
    <mergeCell ref="P14:R14"/>
    <mergeCell ref="S14:U14"/>
    <mergeCell ref="V14:X14"/>
    <mergeCell ref="Y14:AA14"/>
    <mergeCell ref="AB14:AB15"/>
    <mergeCell ref="V16:X16"/>
    <mergeCell ref="B10:B11"/>
    <mergeCell ref="C10:C11"/>
    <mergeCell ref="D10:D11"/>
    <mergeCell ref="E10:E11"/>
    <mergeCell ref="G10:I10"/>
    <mergeCell ref="J10:L10"/>
    <mergeCell ref="V12:X12"/>
    <mergeCell ref="Y12:AA12"/>
    <mergeCell ref="AB12:AB13"/>
    <mergeCell ref="B12:B13"/>
    <mergeCell ref="C12:C13"/>
    <mergeCell ref="D12:D13"/>
    <mergeCell ref="E12:E13"/>
    <mergeCell ref="G12:I12"/>
    <mergeCell ref="J12:L12"/>
    <mergeCell ref="M12:O12"/>
    <mergeCell ref="P12:R12"/>
    <mergeCell ref="S12:U12"/>
    <mergeCell ref="Y7:AA7"/>
    <mergeCell ref="G8:I8"/>
    <mergeCell ref="J8:L8"/>
    <mergeCell ref="M8:O8"/>
    <mergeCell ref="P8:R8"/>
    <mergeCell ref="S8:U8"/>
    <mergeCell ref="V8:X8"/>
    <mergeCell ref="Y8:AA8"/>
    <mergeCell ref="AC10:AC11"/>
    <mergeCell ref="M10:O10"/>
    <mergeCell ref="P10:R10"/>
    <mergeCell ref="S10:U10"/>
    <mergeCell ref="V10:X10"/>
    <mergeCell ref="Y10:AA10"/>
    <mergeCell ref="AB10:AB11"/>
    <mergeCell ref="V3:X3"/>
    <mergeCell ref="B2:H2"/>
    <mergeCell ref="I2:L2"/>
    <mergeCell ref="N2:O2"/>
    <mergeCell ref="P2:R2"/>
    <mergeCell ref="S2:U2"/>
    <mergeCell ref="V2:X2"/>
    <mergeCell ref="B5:L5"/>
    <mergeCell ref="G7:I7"/>
    <mergeCell ref="J7:L7"/>
    <mergeCell ref="M7:O7"/>
    <mergeCell ref="P7:R7"/>
    <mergeCell ref="S7:U7"/>
    <mergeCell ref="B3:H3"/>
    <mergeCell ref="I3:L3"/>
    <mergeCell ref="N3:O3"/>
    <mergeCell ref="P3:R3"/>
    <mergeCell ref="S3:U3"/>
    <mergeCell ref="V7:X7"/>
  </mergeCells>
  <conditionalFormatting sqref="G10:AA49">
    <cfRule type="containsText" dxfId="3" priority="1" stopIfTrue="1" operator="containsText" text="Off – Paid PT">
      <formula>NOT(ISERROR(SEARCH("Off – Paid PT",G10)))</formula>
    </cfRule>
    <cfRule type="containsText" dxfId="2" priority="2" stopIfTrue="1" operator="containsText" text="Off – Paid FT">
      <formula>NOT(ISERROR(SEARCH("Off – Paid FT",G10)))</formula>
    </cfRule>
    <cfRule type="beginsWith" dxfId="1" priority="3" operator="beginsWith" text="–">
      <formula>LEFT(G10,LEN("–"))="–"</formula>
    </cfRule>
    <cfRule type="containsText" dxfId="0" priority="4" operator="containsText" text="Off – Unpaid">
      <formula>NOT(ISERROR(SEARCH("Off – Unpaid",G10)))</formula>
    </cfRule>
  </conditionalFormatting>
  <pageMargins left="0.4" right="0.4" top="0.4" bottom="0.4" header="0" footer="0"/>
  <pageSetup scale="92" fitToWidth="2"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34403B1C-A959-154B-9B84-8533E94F3489}">
          <x14:formula1>
            <xm:f>'Dropdown Keys - Do Not Delete -'!$G$5:$G$30</xm:f>
          </x14:formula1>
          <xm:sqref>D10:D49</xm:sqref>
        </x14:dataValidation>
        <x14:dataValidation type="list" allowBlank="1" showInputMessage="1" showErrorMessage="1" xr:uid="{F8703DF7-991D-834F-AC8A-B949B1DB3AF5}">
          <x14:formula1>
            <xm:f>'Dropdown Keys - Do Not Delete -'!$B$5:$B$30</xm:f>
          </x14:formula1>
          <xm:sqref>G10:AA10 G12:AA12 G14:AA14 G16:AA16 G18:AA18 G20:AA20 G22:AA22 G24:AA24 G26:AA26 G28:AA28 G30:AA30 G32:AA32 G34:AA34 G36:AA36 G38:AA38 G40:AA40 G42:AA42 G44:AA44 G46:AA46 G48:AA48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7" tint="0.39997558519241921"/>
    <pageSetUpPr fitToPage="1"/>
  </sheetPr>
  <dimension ref="A1:U66"/>
  <sheetViews>
    <sheetView showGridLines="0" topLeftCell="A2" workbookViewId="0">
      <selection activeCell="G15" sqref="G15"/>
    </sheetView>
  </sheetViews>
  <sheetFormatPr baseColWidth="10" defaultRowHeight="16"/>
  <cols>
    <col min="1" max="1" width="3.33203125" style="5" customWidth="1"/>
    <col min="2" max="2" width="24.33203125" customWidth="1"/>
    <col min="3" max="4" width="13.83203125" style="5" customWidth="1"/>
    <col min="5" max="5" width="12.5" customWidth="1"/>
    <col min="6" max="6" width="10.83203125" style="5" customWidth="1"/>
    <col min="7" max="7" width="30.83203125" customWidth="1"/>
  </cols>
  <sheetData>
    <row r="1" spans="1:21" s="5" customFormat="1" ht="42" customHeight="1">
      <c r="B1" s="17" t="s">
        <v>2</v>
      </c>
      <c r="C1" s="8"/>
      <c r="D1" s="8"/>
      <c r="E1" s="8"/>
      <c r="F1" s="8"/>
      <c r="G1" s="8"/>
      <c r="H1" s="4"/>
      <c r="I1" s="4"/>
      <c r="N1" s="4"/>
      <c r="O1" s="4"/>
      <c r="P1" s="4"/>
      <c r="Q1" s="4"/>
      <c r="R1" s="4"/>
      <c r="S1" s="4"/>
      <c r="T1" s="4"/>
      <c r="U1" s="4"/>
    </row>
    <row r="2" spans="1:21" ht="30" customHeight="1">
      <c r="A2" s="4"/>
      <c r="B2" s="111" t="s">
        <v>10</v>
      </c>
      <c r="C2" s="111"/>
      <c r="D2" s="111"/>
      <c r="E2" s="111"/>
      <c r="G2" s="15" t="s">
        <v>7</v>
      </c>
    </row>
    <row r="3" spans="1:21" ht="61" customHeight="1" thickBot="1">
      <c r="A3" s="4"/>
      <c r="B3" s="110" t="s">
        <v>65</v>
      </c>
      <c r="C3" s="110"/>
      <c r="D3" s="110"/>
      <c r="E3" s="110"/>
      <c r="G3" s="14" t="s">
        <v>11</v>
      </c>
    </row>
    <row r="4" spans="1:21" ht="75" customHeight="1">
      <c r="A4" s="4"/>
      <c r="B4" s="34" t="s">
        <v>23</v>
      </c>
      <c r="C4" s="27" t="s">
        <v>26</v>
      </c>
      <c r="D4" s="28" t="s">
        <v>27</v>
      </c>
      <c r="E4" s="29" t="s">
        <v>24</v>
      </c>
      <c r="G4" s="16" t="s">
        <v>7</v>
      </c>
    </row>
    <row r="5" spans="1:21" ht="25" customHeight="1">
      <c r="A5" s="4"/>
      <c r="B5" s="25" t="s">
        <v>85</v>
      </c>
      <c r="C5" s="12" t="s">
        <v>33</v>
      </c>
      <c r="D5" s="13" t="s">
        <v>33</v>
      </c>
      <c r="E5" s="26" t="s">
        <v>33</v>
      </c>
      <c r="G5" s="20" t="s">
        <v>55</v>
      </c>
    </row>
    <row r="6" spans="1:21" ht="25" customHeight="1">
      <c r="A6" s="4"/>
      <c r="B6" s="25" t="s">
        <v>86</v>
      </c>
      <c r="C6" s="12" t="s">
        <v>33</v>
      </c>
      <c r="D6" s="13" t="s">
        <v>33</v>
      </c>
      <c r="E6" s="26">
        <v>8</v>
      </c>
      <c r="G6" s="20" t="s">
        <v>56</v>
      </c>
    </row>
    <row r="7" spans="1:21" ht="25" customHeight="1">
      <c r="A7" s="4"/>
      <c r="B7" s="25" t="s">
        <v>87</v>
      </c>
      <c r="C7" s="12" t="s">
        <v>33</v>
      </c>
      <c r="D7" s="13" t="s">
        <v>33</v>
      </c>
      <c r="E7" s="26">
        <v>4</v>
      </c>
      <c r="G7" s="20" t="s">
        <v>57</v>
      </c>
    </row>
    <row r="8" spans="1:21" ht="25" customHeight="1">
      <c r="A8" s="4"/>
      <c r="B8" s="25" t="s">
        <v>88</v>
      </c>
      <c r="C8" s="12">
        <v>0.20833333333333334</v>
      </c>
      <c r="D8" s="13">
        <v>0.5625</v>
      </c>
      <c r="E8" s="26">
        <v>8</v>
      </c>
      <c r="G8" s="20" t="s">
        <v>106</v>
      </c>
    </row>
    <row r="9" spans="1:21" ht="25" customHeight="1">
      <c r="A9" s="4"/>
      <c r="B9" s="25" t="s">
        <v>89</v>
      </c>
      <c r="C9" s="12">
        <v>0.375</v>
      </c>
      <c r="D9" s="13">
        <v>0.72916666666666696</v>
      </c>
      <c r="E9" s="26">
        <v>8</v>
      </c>
      <c r="G9" s="20" t="s">
        <v>107</v>
      </c>
    </row>
    <row r="10" spans="1:21" ht="25" customHeight="1">
      <c r="A10" s="4"/>
      <c r="B10" s="25" t="s">
        <v>90</v>
      </c>
      <c r="C10" s="12">
        <v>0.54166666666666696</v>
      </c>
      <c r="D10" s="13">
        <v>0.89583333333333404</v>
      </c>
      <c r="E10" s="26">
        <v>8</v>
      </c>
      <c r="G10" s="20" t="s">
        <v>108</v>
      </c>
    </row>
    <row r="11" spans="1:21" ht="25" customHeight="1">
      <c r="A11" s="4"/>
      <c r="B11" s="25" t="s">
        <v>91</v>
      </c>
      <c r="C11" s="12">
        <v>0.70833333333333304</v>
      </c>
      <c r="D11" s="13">
        <v>1.0625</v>
      </c>
      <c r="E11" s="26">
        <v>8</v>
      </c>
      <c r="G11" s="20" t="s">
        <v>61</v>
      </c>
    </row>
    <row r="12" spans="1:21" ht="25" customHeight="1">
      <c r="A12" s="4"/>
      <c r="B12" s="25" t="s">
        <v>92</v>
      </c>
      <c r="C12" s="12">
        <v>0.875</v>
      </c>
      <c r="D12" s="13">
        <v>1.2291666666666701</v>
      </c>
      <c r="E12" s="26">
        <v>8</v>
      </c>
      <c r="F12" s="4"/>
      <c r="G12" s="20" t="s">
        <v>62</v>
      </c>
    </row>
    <row r="13" spans="1:21" ht="25" customHeight="1">
      <c r="A13" s="4"/>
      <c r="B13" s="25" t="s">
        <v>93</v>
      </c>
      <c r="C13" s="12">
        <v>1.0416666666666701</v>
      </c>
      <c r="D13" s="13">
        <v>1.3958333333333299</v>
      </c>
      <c r="E13" s="26">
        <v>8</v>
      </c>
      <c r="F13" s="4"/>
      <c r="G13" s="20" t="s">
        <v>63</v>
      </c>
    </row>
    <row r="14" spans="1:21" ht="25" customHeight="1">
      <c r="A14" s="4"/>
      <c r="B14" s="25" t="s">
        <v>94</v>
      </c>
      <c r="C14" s="12">
        <v>0.20833333333333334</v>
      </c>
      <c r="D14" s="13">
        <v>0.375</v>
      </c>
      <c r="E14" s="26">
        <v>4</v>
      </c>
      <c r="F14" s="4"/>
      <c r="G14" s="20" t="s">
        <v>64</v>
      </c>
    </row>
    <row r="15" spans="1:21" ht="25" customHeight="1">
      <c r="A15" s="4"/>
      <c r="B15" s="25" t="s">
        <v>95</v>
      </c>
      <c r="C15" s="12">
        <v>0.29166666666666669</v>
      </c>
      <c r="D15" s="13">
        <v>0.45833333333333331</v>
      </c>
      <c r="E15" s="26">
        <v>4</v>
      </c>
      <c r="F15" s="4"/>
      <c r="G15" s="20"/>
    </row>
    <row r="16" spans="1:21" ht="25" customHeight="1">
      <c r="A16" s="4"/>
      <c r="B16" s="25" t="s">
        <v>96</v>
      </c>
      <c r="C16" s="12">
        <v>0.375</v>
      </c>
      <c r="D16" s="13">
        <v>0.54166666666666663</v>
      </c>
      <c r="E16" s="26">
        <v>4</v>
      </c>
      <c r="F16" s="4"/>
      <c r="G16" s="20"/>
    </row>
    <row r="17" spans="1:7" ht="25" customHeight="1">
      <c r="A17" s="4"/>
      <c r="B17" s="25" t="s">
        <v>97</v>
      </c>
      <c r="C17" s="12">
        <v>0.45833333333333331</v>
      </c>
      <c r="D17" s="13">
        <v>0.625</v>
      </c>
      <c r="E17" s="26">
        <v>4</v>
      </c>
      <c r="F17" s="4"/>
      <c r="G17" s="20"/>
    </row>
    <row r="18" spans="1:7" ht="25" customHeight="1">
      <c r="A18" s="4"/>
      <c r="B18" s="25" t="s">
        <v>98</v>
      </c>
      <c r="C18" s="12">
        <v>0.54166666666666663</v>
      </c>
      <c r="D18" s="13">
        <v>0.70833333333333337</v>
      </c>
      <c r="E18" s="26">
        <v>4</v>
      </c>
      <c r="F18" s="4"/>
      <c r="G18" s="20"/>
    </row>
    <row r="19" spans="1:7" ht="25" customHeight="1">
      <c r="A19" s="4"/>
      <c r="B19" s="25" t="s">
        <v>99</v>
      </c>
      <c r="C19" s="12">
        <v>0.625</v>
      </c>
      <c r="D19" s="13">
        <v>0.79166666666666663</v>
      </c>
      <c r="E19" s="26">
        <v>4</v>
      </c>
      <c r="F19" s="4"/>
      <c r="G19" s="20"/>
    </row>
    <row r="20" spans="1:7" ht="25" customHeight="1">
      <c r="A20" s="4"/>
      <c r="B20" s="25" t="s">
        <v>100</v>
      </c>
      <c r="C20" s="12">
        <v>0.70833333333333337</v>
      </c>
      <c r="D20" s="13">
        <v>0.875</v>
      </c>
      <c r="E20" s="26">
        <v>4</v>
      </c>
      <c r="F20" s="4"/>
      <c r="G20" s="20"/>
    </row>
    <row r="21" spans="1:7" ht="25" customHeight="1">
      <c r="A21" s="4"/>
      <c r="B21" s="25" t="s">
        <v>102</v>
      </c>
      <c r="C21" s="12">
        <v>0.79166666666666663</v>
      </c>
      <c r="D21" s="13">
        <v>0.95833333333333337</v>
      </c>
      <c r="E21" s="26">
        <v>4</v>
      </c>
      <c r="F21" s="4"/>
      <c r="G21" s="20"/>
    </row>
    <row r="22" spans="1:7" ht="25" customHeight="1">
      <c r="A22" s="4"/>
      <c r="B22" s="25" t="s">
        <v>101</v>
      </c>
      <c r="C22" s="12">
        <v>0.875</v>
      </c>
      <c r="D22" s="13">
        <v>4.1666666666666664E-2</v>
      </c>
      <c r="E22" s="26">
        <v>4</v>
      </c>
      <c r="F22" s="4"/>
      <c r="G22" s="20"/>
    </row>
    <row r="23" spans="1:7" ht="25" customHeight="1">
      <c r="A23" s="4"/>
      <c r="B23" s="25" t="s">
        <v>103</v>
      </c>
      <c r="C23" s="12">
        <v>0.95833333333333337</v>
      </c>
      <c r="D23" s="13">
        <v>0.125</v>
      </c>
      <c r="E23" s="26">
        <v>4</v>
      </c>
      <c r="F23" s="4"/>
      <c r="G23" s="20"/>
    </row>
    <row r="24" spans="1:7" ht="25" customHeight="1">
      <c r="A24" s="4"/>
      <c r="B24" s="25" t="s">
        <v>104</v>
      </c>
      <c r="C24" s="12">
        <v>4.1666666666666664E-2</v>
      </c>
      <c r="D24" s="13">
        <v>0.16666666666666666</v>
      </c>
      <c r="E24" s="26">
        <v>4</v>
      </c>
      <c r="F24" s="4"/>
      <c r="G24" s="20"/>
    </row>
    <row r="25" spans="1:7" ht="25" customHeight="1">
      <c r="A25" s="4"/>
      <c r="B25" s="25" t="s">
        <v>105</v>
      </c>
      <c r="C25" s="12">
        <v>0.125</v>
      </c>
      <c r="D25" s="13">
        <v>0.29166666666666669</v>
      </c>
      <c r="E25" s="26">
        <v>4</v>
      </c>
      <c r="F25" s="4"/>
      <c r="G25" s="20"/>
    </row>
    <row r="26" spans="1:7" ht="25" customHeight="1">
      <c r="A26" s="4"/>
      <c r="B26" s="25"/>
      <c r="C26" s="12"/>
      <c r="D26" s="13"/>
      <c r="E26" s="26"/>
      <c r="F26" s="4"/>
      <c r="G26" s="20"/>
    </row>
    <row r="27" spans="1:7" ht="25" customHeight="1">
      <c r="A27" s="4"/>
      <c r="B27" s="25"/>
      <c r="C27" s="12"/>
      <c r="D27" s="13"/>
      <c r="E27" s="26"/>
      <c r="F27" s="4"/>
      <c r="G27" s="20"/>
    </row>
    <row r="28" spans="1:7" ht="25" customHeight="1">
      <c r="A28" s="4"/>
      <c r="B28" s="25"/>
      <c r="C28" s="12"/>
      <c r="D28" s="13"/>
      <c r="E28" s="26"/>
      <c r="F28" s="4"/>
      <c r="G28" s="20"/>
    </row>
    <row r="29" spans="1:7" ht="25" customHeight="1">
      <c r="A29" s="4"/>
      <c r="B29" s="25"/>
      <c r="C29" s="12"/>
      <c r="D29" s="13"/>
      <c r="E29" s="26"/>
      <c r="F29" s="4"/>
      <c r="G29" s="20"/>
    </row>
    <row r="30" spans="1:7" ht="25" customHeight="1">
      <c r="A30" s="4"/>
      <c r="B30" s="30"/>
      <c r="C30" s="31"/>
      <c r="D30" s="32"/>
      <c r="E30" s="33"/>
      <c r="F30" s="4"/>
      <c r="G30" s="20"/>
    </row>
    <row r="31" spans="1:7">
      <c r="A31" s="4"/>
      <c r="B31" s="7"/>
      <c r="C31" s="4"/>
      <c r="D31" s="4"/>
      <c r="E31" s="7"/>
      <c r="F31" s="4"/>
    </row>
    <row r="32" spans="1:7">
      <c r="A32" s="4"/>
      <c r="B32" s="7"/>
      <c r="C32" s="4"/>
      <c r="D32" s="4"/>
      <c r="E32" s="7"/>
      <c r="F32" s="4"/>
    </row>
    <row r="33" spans="1:6">
      <c r="A33" s="4"/>
      <c r="B33" s="7"/>
      <c r="C33" s="4"/>
      <c r="D33" s="4"/>
      <c r="E33" s="7"/>
      <c r="F33" s="4"/>
    </row>
    <row r="34" spans="1:6">
      <c r="A34" s="4"/>
      <c r="B34" s="7"/>
      <c r="C34" s="4"/>
      <c r="D34" s="4"/>
      <c r="E34" s="7"/>
      <c r="F34" s="4"/>
    </row>
    <row r="35" spans="1:6">
      <c r="A35" s="4"/>
      <c r="B35" s="7"/>
      <c r="C35" s="4"/>
      <c r="D35" s="4"/>
      <c r="E35" s="7"/>
      <c r="F35" s="4"/>
    </row>
    <row r="36" spans="1:6">
      <c r="A36" s="4"/>
      <c r="B36" s="7"/>
      <c r="C36" s="4"/>
      <c r="D36" s="4"/>
      <c r="E36" s="7"/>
      <c r="F36" s="4"/>
    </row>
    <row r="37" spans="1:6">
      <c r="A37"/>
      <c r="B37" s="7"/>
      <c r="C37"/>
      <c r="D37"/>
      <c r="E37" s="7"/>
      <c r="F37"/>
    </row>
    <row r="38" spans="1:6">
      <c r="A38" s="4"/>
      <c r="C38" s="4"/>
      <c r="D38" s="4"/>
      <c r="F38" s="4"/>
    </row>
    <row r="39" spans="1:6">
      <c r="A39" s="4"/>
      <c r="C39" s="4"/>
      <c r="D39" s="4"/>
      <c r="F39" s="4"/>
    </row>
    <row r="40" spans="1:6">
      <c r="A40" s="4"/>
      <c r="C40" s="4"/>
      <c r="D40" s="4"/>
      <c r="F40" s="4"/>
    </row>
    <row r="41" spans="1:6">
      <c r="A41" s="4"/>
      <c r="C41" s="4"/>
      <c r="D41" s="4"/>
      <c r="F41" s="4"/>
    </row>
    <row r="42" spans="1:6">
      <c r="A42" s="4"/>
      <c r="C42" s="4"/>
      <c r="D42" s="4"/>
      <c r="F42" s="4"/>
    </row>
    <row r="43" spans="1:6">
      <c r="A43" s="4"/>
      <c r="C43" s="4"/>
      <c r="D43" s="4"/>
      <c r="F43" s="4"/>
    </row>
    <row r="44" spans="1:6">
      <c r="A44" s="4"/>
      <c r="C44" s="4"/>
      <c r="D44" s="4"/>
      <c r="F44" s="4"/>
    </row>
    <row r="45" spans="1:6">
      <c r="A45" s="4"/>
      <c r="C45" s="4"/>
      <c r="D45" s="4"/>
      <c r="F45" s="4"/>
    </row>
    <row r="46" spans="1:6">
      <c r="A46" s="4"/>
      <c r="C46" s="4"/>
      <c r="D46" s="4"/>
      <c r="F46" s="4"/>
    </row>
    <row r="47" spans="1:6">
      <c r="A47" s="4"/>
      <c r="C47" s="4"/>
      <c r="D47" s="4"/>
      <c r="F47" s="4"/>
    </row>
    <row r="48" spans="1:6">
      <c r="A48" s="4"/>
      <c r="C48" s="4"/>
      <c r="D48" s="4"/>
      <c r="F48" s="4"/>
    </row>
    <row r="49" spans="1:6">
      <c r="A49" s="4"/>
      <c r="C49" s="4"/>
      <c r="D49" s="4"/>
      <c r="F49" s="4"/>
    </row>
    <row r="50" spans="1:6">
      <c r="A50" s="4"/>
      <c r="C50" s="4"/>
      <c r="D50" s="4"/>
      <c r="F50" s="4"/>
    </row>
    <row r="51" spans="1:6">
      <c r="A51" s="4"/>
      <c r="C51" s="4"/>
      <c r="D51" s="4"/>
      <c r="F51" s="4"/>
    </row>
    <row r="52" spans="1:6">
      <c r="A52" s="4"/>
      <c r="C52" s="4"/>
      <c r="D52" s="4"/>
      <c r="F52" s="4"/>
    </row>
    <row r="53" spans="1:6">
      <c r="A53" s="4"/>
      <c r="C53" s="4"/>
      <c r="D53" s="4"/>
      <c r="F53" s="4"/>
    </row>
    <row r="54" spans="1:6">
      <c r="A54" s="4"/>
      <c r="C54" s="4"/>
      <c r="D54" s="4"/>
      <c r="F54" s="4"/>
    </row>
    <row r="55" spans="1:6">
      <c r="A55" s="4"/>
      <c r="C55" s="4"/>
      <c r="D55" s="4"/>
      <c r="F55" s="4"/>
    </row>
    <row r="56" spans="1:6">
      <c r="A56" s="4"/>
      <c r="C56" s="4"/>
      <c r="D56" s="4"/>
      <c r="F56" s="4"/>
    </row>
    <row r="57" spans="1:6">
      <c r="A57" s="4"/>
      <c r="C57" s="4"/>
      <c r="D57" s="4"/>
      <c r="F57" s="4"/>
    </row>
    <row r="58" spans="1:6">
      <c r="A58" s="4"/>
      <c r="C58" s="4"/>
      <c r="D58" s="4"/>
      <c r="F58" s="4"/>
    </row>
    <row r="59" spans="1:6">
      <c r="A59" s="4"/>
      <c r="C59" s="4"/>
      <c r="D59" s="4"/>
      <c r="F59" s="4"/>
    </row>
    <row r="60" spans="1:6">
      <c r="A60" s="4"/>
      <c r="C60" s="4"/>
      <c r="D60" s="4"/>
      <c r="F60" s="4"/>
    </row>
    <row r="61" spans="1:6">
      <c r="A61" s="4"/>
      <c r="C61" s="4"/>
      <c r="D61" s="4"/>
      <c r="F61" s="4"/>
    </row>
    <row r="62" spans="1:6">
      <c r="A62" s="4"/>
      <c r="C62" s="4"/>
      <c r="D62" s="4"/>
      <c r="F62" s="4"/>
    </row>
    <row r="63" spans="1:6">
      <c r="A63" s="4"/>
      <c r="C63" s="4"/>
      <c r="D63" s="4"/>
      <c r="F63" s="4"/>
    </row>
    <row r="64" spans="1:6">
      <c r="A64" s="4"/>
      <c r="C64" s="4"/>
      <c r="D64" s="4"/>
      <c r="F64" s="4"/>
    </row>
    <row r="65" spans="1:6">
      <c r="A65" s="4"/>
      <c r="C65" s="4"/>
      <c r="D65" s="4"/>
      <c r="F65" s="4"/>
    </row>
    <row r="66" spans="1:6">
      <c r="A66" s="4"/>
      <c r="C66" s="4"/>
      <c r="D66" s="4"/>
      <c r="F66" s="4"/>
    </row>
  </sheetData>
  <mergeCells count="2">
    <mergeCell ref="B3:E3"/>
    <mergeCell ref="B2:E2"/>
  </mergeCells>
  <phoneticPr fontId="3" type="noConversion"/>
  <pageMargins left="0.4" right="0.4" top="0.4" bottom="0.4" header="0" footer="0"/>
  <pageSetup scale="87" fitToHeight="0" orientation="portrait" horizontalDpi="0" verticalDpi="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Weekly Staff Roster</vt:lpstr>
      <vt:lpstr>BLANK - Weekly Staff Roster</vt:lpstr>
      <vt:lpstr>Dropdown Keys - Do Not Delete -</vt:lpstr>
      <vt:lpstr>- Disclaimer -</vt:lpstr>
      <vt:lpstr>'BLANK - Weekly Staff Roster'!Print_Area</vt:lpstr>
      <vt:lpstr>'Dropdown Keys - Do Not Delete -'!Print_Area</vt:lpstr>
      <vt:lpstr>'EXAMPLE - Weekly Staff Roster'!Print_Area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2024-11-19T16:59:27Z</dcterms:modified>
</cp:coreProperties>
</file>