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autoCompressPictures="0"/>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CA0E89AA-2A4B-4173-ABF9-99110148C805}" xr6:coauthVersionLast="47" xr6:coauthVersionMax="47" xr10:uidLastSave="{00000000-0000-0000-0000-000000000000}"/>
  <bookViews>
    <workbookView xWindow="-120" yWindow="-120" windowWidth="29040" windowHeight="12450" tabRatio="500" xr2:uid="{00000000-000D-0000-FFFF-FFFF00000000}"/>
  </bookViews>
  <sheets>
    <sheet name="EXAMPLE - What-If Analysis" sheetId="7" r:id="rId1"/>
    <sheet name="BLANK - What-If Analysis" sheetId="10" r:id="rId2"/>
    <sheet name="– Disclaimer –" sheetId="3" r:id="rId3"/>
  </sheets>
  <externalReferences>
    <externalReference r:id="rId4"/>
    <externalReference r:id="rId5"/>
  </externalReferences>
  <definedNames>
    <definedName name="_xlnm.Print_Area" localSheetId="1">'BLANK - What-If Analysis'!$B$1:$M$79</definedName>
    <definedName name="_xlnm.Print_Area" localSheetId="0">'EXAMPLE - What-If Analysis'!$B$2:$M$79</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0" l="1"/>
  <c r="M59" i="10"/>
  <c r="M60" i="10"/>
  <c r="M61" i="10"/>
  <c r="M62" i="10"/>
  <c r="M63" i="10"/>
  <c r="M64" i="10"/>
  <c r="M65" i="10"/>
  <c r="M66" i="10"/>
  <c r="M67" i="10"/>
  <c r="M68" i="10"/>
  <c r="M69" i="10"/>
  <c r="M70" i="10"/>
  <c r="M72" i="10"/>
  <c r="F78" i="10"/>
  <c r="M13" i="10"/>
  <c r="M14" i="10"/>
  <c r="M15" i="10"/>
  <c r="M16" i="10"/>
  <c r="M17" i="10"/>
  <c r="M18" i="10"/>
  <c r="M19" i="10"/>
  <c r="M20" i="10"/>
  <c r="M21" i="10"/>
  <c r="M22" i="10"/>
  <c r="M23" i="10"/>
  <c r="M24" i="10"/>
  <c r="M25" i="10"/>
  <c r="M27" i="10"/>
  <c r="F75" i="10"/>
  <c r="M32" i="10"/>
  <c r="M33" i="10"/>
  <c r="M34" i="10"/>
  <c r="M35" i="10"/>
  <c r="M36" i="10"/>
  <c r="M37" i="10"/>
  <c r="M38" i="10"/>
  <c r="M39" i="10"/>
  <c r="M40" i="10"/>
  <c r="M41" i="10"/>
  <c r="M42" i="10"/>
  <c r="M43" i="10"/>
  <c r="M44" i="10"/>
  <c r="M45" i="10"/>
  <c r="M46" i="10"/>
  <c r="M47" i="10"/>
  <c r="M48" i="10"/>
  <c r="M49" i="10"/>
  <c r="M50" i="10"/>
  <c r="M51" i="10"/>
  <c r="M53" i="10"/>
  <c r="F76" i="10"/>
  <c r="F77" i="10"/>
  <c r="F79" i="10"/>
  <c r="L58" i="10"/>
  <c r="L59" i="10"/>
  <c r="L60" i="10"/>
  <c r="L61" i="10"/>
  <c r="L62" i="10"/>
  <c r="L63" i="10"/>
  <c r="L64" i="10"/>
  <c r="L65" i="10"/>
  <c r="L66" i="10"/>
  <c r="L67" i="10"/>
  <c r="L68" i="10"/>
  <c r="L69" i="10"/>
  <c r="L70" i="10"/>
  <c r="L72" i="10"/>
  <c r="E78" i="10"/>
  <c r="L13" i="10"/>
  <c r="L14" i="10"/>
  <c r="L15" i="10"/>
  <c r="L16" i="10"/>
  <c r="L17" i="10"/>
  <c r="L18" i="10"/>
  <c r="L19" i="10"/>
  <c r="L20" i="10"/>
  <c r="L21" i="10"/>
  <c r="L22" i="10"/>
  <c r="L23" i="10"/>
  <c r="L24" i="10"/>
  <c r="L25" i="10"/>
  <c r="L27" i="10"/>
  <c r="E75" i="10"/>
  <c r="L32" i="10"/>
  <c r="L33" i="10"/>
  <c r="L34" i="10"/>
  <c r="L35" i="10"/>
  <c r="L36" i="10"/>
  <c r="L37" i="10"/>
  <c r="L38" i="10"/>
  <c r="L39" i="10"/>
  <c r="L40" i="10"/>
  <c r="L41" i="10"/>
  <c r="L42" i="10"/>
  <c r="L43" i="10"/>
  <c r="L44" i="10"/>
  <c r="L45" i="10"/>
  <c r="L46" i="10"/>
  <c r="L47" i="10"/>
  <c r="L48" i="10"/>
  <c r="L49" i="10"/>
  <c r="L50" i="10"/>
  <c r="L51" i="10"/>
  <c r="L53" i="10"/>
  <c r="E76" i="10"/>
  <c r="E77" i="10"/>
  <c r="E79" i="10"/>
  <c r="K58" i="10"/>
  <c r="K59" i="10"/>
  <c r="K60" i="10"/>
  <c r="K61" i="10"/>
  <c r="K62" i="10"/>
  <c r="K63" i="10"/>
  <c r="K64" i="10"/>
  <c r="K65" i="10"/>
  <c r="K66" i="10"/>
  <c r="K67" i="10"/>
  <c r="K68" i="10"/>
  <c r="K69" i="10"/>
  <c r="K70" i="10"/>
  <c r="K72" i="10"/>
  <c r="D78" i="10"/>
  <c r="K13" i="10"/>
  <c r="K14" i="10"/>
  <c r="K15" i="10"/>
  <c r="K16" i="10"/>
  <c r="K17" i="10"/>
  <c r="K18" i="10"/>
  <c r="K19" i="10"/>
  <c r="K20" i="10"/>
  <c r="K21" i="10"/>
  <c r="K22" i="10"/>
  <c r="K23" i="10"/>
  <c r="K24" i="10"/>
  <c r="K25" i="10"/>
  <c r="K27" i="10"/>
  <c r="D75" i="10"/>
  <c r="K32" i="10"/>
  <c r="K33" i="10"/>
  <c r="K34" i="10"/>
  <c r="K35" i="10"/>
  <c r="K36" i="10"/>
  <c r="K37" i="10"/>
  <c r="K38" i="10"/>
  <c r="K39" i="10"/>
  <c r="K40" i="10"/>
  <c r="K41" i="10"/>
  <c r="K42" i="10"/>
  <c r="K43" i="10"/>
  <c r="K44" i="10"/>
  <c r="K45" i="10"/>
  <c r="K46" i="10"/>
  <c r="K47" i="10"/>
  <c r="K48" i="10"/>
  <c r="K49" i="10"/>
  <c r="K50" i="10"/>
  <c r="K51" i="10"/>
  <c r="K53" i="10"/>
  <c r="D76" i="10"/>
  <c r="D77" i="10"/>
  <c r="D79" i="10"/>
  <c r="J58" i="10"/>
  <c r="J59" i="10"/>
  <c r="J60" i="10"/>
  <c r="J61" i="10"/>
  <c r="J62" i="10"/>
  <c r="J63" i="10"/>
  <c r="J64" i="10"/>
  <c r="J65" i="10"/>
  <c r="J66" i="10"/>
  <c r="J67" i="10"/>
  <c r="J68" i="10"/>
  <c r="J69" i="10"/>
  <c r="J70" i="10"/>
  <c r="J72" i="10"/>
  <c r="C78" i="10"/>
  <c r="J13" i="10"/>
  <c r="J14" i="10"/>
  <c r="J15" i="10"/>
  <c r="J16" i="10"/>
  <c r="J17" i="10"/>
  <c r="J18" i="10"/>
  <c r="J19" i="10"/>
  <c r="J20" i="10"/>
  <c r="J21" i="10"/>
  <c r="J22" i="10"/>
  <c r="J23" i="10"/>
  <c r="J24" i="10"/>
  <c r="J25" i="10"/>
  <c r="J27" i="10"/>
  <c r="C75" i="10"/>
  <c r="J32" i="10"/>
  <c r="J33" i="10"/>
  <c r="J34" i="10"/>
  <c r="J35" i="10"/>
  <c r="J36" i="10"/>
  <c r="J37" i="10"/>
  <c r="J38" i="10"/>
  <c r="J39" i="10"/>
  <c r="J40" i="10"/>
  <c r="J41" i="10"/>
  <c r="J42" i="10"/>
  <c r="J43" i="10"/>
  <c r="J44" i="10"/>
  <c r="J45" i="10"/>
  <c r="J46" i="10"/>
  <c r="J47" i="10"/>
  <c r="J48" i="10"/>
  <c r="J49" i="10"/>
  <c r="J50" i="10"/>
  <c r="J51" i="10"/>
  <c r="J53" i="10"/>
  <c r="C76" i="10"/>
  <c r="C77" i="10"/>
  <c r="C79" i="10"/>
  <c r="J78" i="10"/>
  <c r="J74" i="10"/>
  <c r="K78" i="10"/>
  <c r="J77" i="10"/>
  <c r="K77" i="10"/>
  <c r="J76" i="10"/>
  <c r="K76" i="10"/>
  <c r="J75" i="10"/>
  <c r="K75" i="10"/>
  <c r="M58" i="7"/>
  <c r="M59" i="7"/>
  <c r="M60" i="7"/>
  <c r="M61" i="7"/>
  <c r="M62" i="7"/>
  <c r="M63" i="7"/>
  <c r="M64" i="7"/>
  <c r="M65" i="7"/>
  <c r="M66" i="7"/>
  <c r="M67" i="7"/>
  <c r="M68" i="7"/>
  <c r="M69" i="7"/>
  <c r="M70" i="7"/>
  <c r="M72" i="7"/>
  <c r="F78" i="7"/>
  <c r="M13" i="7"/>
  <c r="M14" i="7"/>
  <c r="M15" i="7"/>
  <c r="M16" i="7"/>
  <c r="M17" i="7"/>
  <c r="M18" i="7"/>
  <c r="M19" i="7"/>
  <c r="M20" i="7"/>
  <c r="M21" i="7"/>
  <c r="M22" i="7"/>
  <c r="M23" i="7"/>
  <c r="M24" i="7"/>
  <c r="M25" i="7"/>
  <c r="M27" i="7"/>
  <c r="F75" i="7"/>
  <c r="M32" i="7"/>
  <c r="M33" i="7"/>
  <c r="M34" i="7"/>
  <c r="M35" i="7"/>
  <c r="M36" i="7"/>
  <c r="M37" i="7"/>
  <c r="M38" i="7"/>
  <c r="M39" i="7"/>
  <c r="M40" i="7"/>
  <c r="M41" i="7"/>
  <c r="M42" i="7"/>
  <c r="M43" i="7"/>
  <c r="M44" i="7"/>
  <c r="M45" i="7"/>
  <c r="M46" i="7"/>
  <c r="M47" i="7"/>
  <c r="M48" i="7"/>
  <c r="M49" i="7"/>
  <c r="M50" i="7"/>
  <c r="M51" i="7"/>
  <c r="M53" i="7"/>
  <c r="F76" i="7"/>
  <c r="F77" i="7"/>
  <c r="F79" i="7"/>
  <c r="J78" i="7"/>
  <c r="J58" i="7"/>
  <c r="J59" i="7"/>
  <c r="J60" i="7"/>
  <c r="J61" i="7"/>
  <c r="J62" i="7"/>
  <c r="J63" i="7"/>
  <c r="J64" i="7"/>
  <c r="J65" i="7"/>
  <c r="J66" i="7"/>
  <c r="J67" i="7"/>
  <c r="J68" i="7"/>
  <c r="J69" i="7"/>
  <c r="J70" i="7"/>
  <c r="J72" i="7"/>
  <c r="C78" i="7"/>
  <c r="J13" i="7"/>
  <c r="J14" i="7"/>
  <c r="J15" i="7"/>
  <c r="J16" i="7"/>
  <c r="J17" i="7"/>
  <c r="J18" i="7"/>
  <c r="J19" i="7"/>
  <c r="J20" i="7"/>
  <c r="J21" i="7"/>
  <c r="J22" i="7"/>
  <c r="J23" i="7"/>
  <c r="J24" i="7"/>
  <c r="J25" i="7"/>
  <c r="J27" i="7"/>
  <c r="C75" i="7"/>
  <c r="J32" i="7"/>
  <c r="J33" i="7"/>
  <c r="J34" i="7"/>
  <c r="J35" i="7"/>
  <c r="J36" i="7"/>
  <c r="J37" i="7"/>
  <c r="J38" i="7"/>
  <c r="J39" i="7"/>
  <c r="J40" i="7"/>
  <c r="J41" i="7"/>
  <c r="J42" i="7"/>
  <c r="J43" i="7"/>
  <c r="J44" i="7"/>
  <c r="J45" i="7"/>
  <c r="J46" i="7"/>
  <c r="J47" i="7"/>
  <c r="J48" i="7"/>
  <c r="J49" i="7"/>
  <c r="J50" i="7"/>
  <c r="J51" i="7"/>
  <c r="J53" i="7"/>
  <c r="C76" i="7"/>
  <c r="C77" i="7"/>
  <c r="C79" i="7"/>
  <c r="K58" i="7"/>
  <c r="K59" i="7"/>
  <c r="K60" i="7"/>
  <c r="K61" i="7"/>
  <c r="K62" i="7"/>
  <c r="K63" i="7"/>
  <c r="K64" i="7"/>
  <c r="K65" i="7"/>
  <c r="K66" i="7"/>
  <c r="K67" i="7"/>
  <c r="K68" i="7"/>
  <c r="K69" i="7"/>
  <c r="K70" i="7"/>
  <c r="K72" i="7"/>
  <c r="D78" i="7"/>
  <c r="K13" i="7"/>
  <c r="K14" i="7"/>
  <c r="K15" i="7"/>
  <c r="K16" i="7"/>
  <c r="K17" i="7"/>
  <c r="K18" i="7"/>
  <c r="K19" i="7"/>
  <c r="K20" i="7"/>
  <c r="K21" i="7"/>
  <c r="K22" i="7"/>
  <c r="K23" i="7"/>
  <c r="K24" i="7"/>
  <c r="K25" i="7"/>
  <c r="K27" i="7"/>
  <c r="D75" i="7"/>
  <c r="K32" i="7"/>
  <c r="K33" i="7"/>
  <c r="K34" i="7"/>
  <c r="K35" i="7"/>
  <c r="K36" i="7"/>
  <c r="K37" i="7"/>
  <c r="K38" i="7"/>
  <c r="K39" i="7"/>
  <c r="K40" i="7"/>
  <c r="K41" i="7"/>
  <c r="K42" i="7"/>
  <c r="K43" i="7"/>
  <c r="K44" i="7"/>
  <c r="K45" i="7"/>
  <c r="K46" i="7"/>
  <c r="K47" i="7"/>
  <c r="K48" i="7"/>
  <c r="K49" i="7"/>
  <c r="K50" i="7"/>
  <c r="K51" i="7"/>
  <c r="K53" i="7"/>
  <c r="D76" i="7"/>
  <c r="D77" i="7"/>
  <c r="D79" i="7"/>
  <c r="L58" i="7"/>
  <c r="L59" i="7"/>
  <c r="L60" i="7"/>
  <c r="L61" i="7"/>
  <c r="L62" i="7"/>
  <c r="L63" i="7"/>
  <c r="L64" i="7"/>
  <c r="L65" i="7"/>
  <c r="L66" i="7"/>
  <c r="L67" i="7"/>
  <c r="L68" i="7"/>
  <c r="L69" i="7"/>
  <c r="L70" i="7"/>
  <c r="L72" i="7"/>
  <c r="E78" i="7"/>
  <c r="L13" i="7"/>
  <c r="L14" i="7"/>
  <c r="L15" i="7"/>
  <c r="L16" i="7"/>
  <c r="L17" i="7"/>
  <c r="L18" i="7"/>
  <c r="L19" i="7"/>
  <c r="L20" i="7"/>
  <c r="L21" i="7"/>
  <c r="L22" i="7"/>
  <c r="L23" i="7"/>
  <c r="L24" i="7"/>
  <c r="L25" i="7"/>
  <c r="L27" i="7"/>
  <c r="E75" i="7"/>
  <c r="L32" i="7"/>
  <c r="L33" i="7"/>
  <c r="L34" i="7"/>
  <c r="L35" i="7"/>
  <c r="L36" i="7"/>
  <c r="L37" i="7"/>
  <c r="L38" i="7"/>
  <c r="L39" i="7"/>
  <c r="L40" i="7"/>
  <c r="L41" i="7"/>
  <c r="L42" i="7"/>
  <c r="L43" i="7"/>
  <c r="L44" i="7"/>
  <c r="L45" i="7"/>
  <c r="L46" i="7"/>
  <c r="L47" i="7"/>
  <c r="L48" i="7"/>
  <c r="L49" i="7"/>
  <c r="L50" i="7"/>
  <c r="L51" i="7"/>
  <c r="L53" i="7"/>
  <c r="E76" i="7"/>
  <c r="E77" i="7"/>
  <c r="E79" i="7"/>
  <c r="J74" i="7"/>
  <c r="K78" i="7"/>
  <c r="J77" i="7"/>
  <c r="K77" i="7"/>
  <c r="J76" i="7"/>
  <c r="K76" i="7"/>
  <c r="J75" i="7"/>
  <c r="K75" i="7"/>
</calcChain>
</file>

<file path=xl/sharedStrings.xml><?xml version="1.0" encoding="utf-8"?>
<sst xmlns="http://schemas.openxmlformats.org/spreadsheetml/2006/main" count="274" uniqueCount="93">
  <si>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</si>
  <si>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</si>
  <si>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</si>
  <si>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MONTHLY REVENUE</t>
  </si>
  <si>
    <t>STAFFING</t>
  </si>
  <si>
    <t>DEPARTMENT</t>
  </si>
  <si>
    <t>SALARY</t>
  </si>
  <si>
    <t>Staff 1</t>
  </si>
  <si>
    <t>Department 1</t>
  </si>
  <si>
    <t>Staff 2</t>
  </si>
  <si>
    <t>Department 2</t>
  </si>
  <si>
    <t>Staff 3</t>
  </si>
  <si>
    <t>Department 3</t>
  </si>
  <si>
    <t>Staff 4</t>
  </si>
  <si>
    <t>Department 4</t>
  </si>
  <si>
    <t>Staff 5</t>
  </si>
  <si>
    <t>Department 5</t>
  </si>
  <si>
    <t>Staff 6</t>
  </si>
  <si>
    <t>Department 6</t>
  </si>
  <si>
    <t>Staff 7</t>
  </si>
  <si>
    <t>Department 7</t>
  </si>
  <si>
    <t>Staff 8</t>
  </si>
  <si>
    <t>Department 8</t>
  </si>
  <si>
    <t>Staff 9</t>
  </si>
  <si>
    <t>Department 9</t>
  </si>
  <si>
    <t>Staff 10</t>
  </si>
  <si>
    <t>Department 10</t>
  </si>
  <si>
    <t>Staff 11</t>
  </si>
  <si>
    <t>Department 11</t>
  </si>
  <si>
    <t>Staff 12</t>
  </si>
  <si>
    <t>Department 12</t>
  </si>
  <si>
    <t>Staff 13</t>
  </si>
  <si>
    <t>Department 13</t>
  </si>
  <si>
    <t>Scenario 1</t>
  </si>
  <si>
    <t>Scenario 2</t>
  </si>
  <si>
    <t>Scenario 3</t>
  </si>
  <si>
    <t>Scenario 4</t>
  </si>
  <si>
    <t>–––––– Place an X in Roles required in each Scenario. ––––––</t>
  </si>
  <si>
    <t>ROLE</t>
  </si>
  <si>
    <t>X</t>
  </si>
  <si>
    <t>STAFFING SALARY TOTALS</t>
  </si>
  <si>
    <t>TOTAL</t>
  </si>
  <si>
    <t>EXPENSES</t>
  </si>
  <si>
    <t>–––––– Enter a Percentage of Monthly Budget for each Scenario ––––––</t>
  </si>
  <si>
    <t>Expense 1</t>
  </si>
  <si>
    <t>Expense 2</t>
  </si>
  <si>
    <t>Expense 3</t>
  </si>
  <si>
    <t>Expense 4</t>
  </si>
  <si>
    <t>Expense 5</t>
  </si>
  <si>
    <t>Expense 6</t>
  </si>
  <si>
    <t>Expense 7</t>
  </si>
  <si>
    <t>Expense 8</t>
  </si>
  <si>
    <t>Expense 9</t>
  </si>
  <si>
    <t>Expense 10</t>
  </si>
  <si>
    <t>Expense 11</t>
  </si>
  <si>
    <t>Expense 12</t>
  </si>
  <si>
    <t>Expense 13</t>
  </si>
  <si>
    <t>Expense 14</t>
  </si>
  <si>
    <t>Expense 15</t>
  </si>
  <si>
    <t>Expense 16</t>
  </si>
  <si>
    <t>Expense 17</t>
  </si>
  <si>
    <t>Expense 18</t>
  </si>
  <si>
    <t>Expense 19</t>
  </si>
  <si>
    <t>Expense 20</t>
  </si>
  <si>
    <t>REVENUE</t>
  </si>
  <si>
    <t>EXPENSE TOTALS</t>
  </si>
  <si>
    <t>–––––– Place an X to select Clients for each Scenario. ––––––</t>
  </si>
  <si>
    <t>REVENUE TOTALS</t>
  </si>
  <si>
    <t>TOTAL COST</t>
  </si>
  <si>
    <t>MARGINS</t>
  </si>
  <si>
    <t>CLIENTS</t>
  </si>
  <si>
    <t>Client 1</t>
  </si>
  <si>
    <t>Client 2</t>
  </si>
  <si>
    <t>Client 3</t>
  </si>
  <si>
    <t>Client 4</t>
  </si>
  <si>
    <t>Client 5</t>
  </si>
  <si>
    <t>Client 6</t>
  </si>
  <si>
    <t>Client 7</t>
  </si>
  <si>
    <t>Client 8</t>
  </si>
  <si>
    <t>Client 9</t>
  </si>
  <si>
    <t>Client 10</t>
  </si>
  <si>
    <t>Client 11</t>
  </si>
  <si>
    <t>Client 12</t>
  </si>
  <si>
    <t>Client 13</t>
  </si>
  <si>
    <t>OVERALL</t>
  </si>
  <si>
    <t>combined</t>
  </si>
  <si>
    <t>% of total</t>
  </si>
  <si>
    <t>STAFFING COSTS</t>
  </si>
  <si>
    <t>MARGIN COMPARISON</t>
  </si>
  <si>
    <t>COST / REVENUE ANALYSIS</t>
  </si>
  <si>
    <t>MONTHLY BUDGET</t>
  </si>
  <si>
    <t xml:space="preserve">Enter Staffing Costs, Expenses, and Revenue for each scenario in the Dashboard Data tables below.  
Calculations and charts will populate automatically. </t>
  </si>
  <si>
    <t>Excel What-If Analysis Financial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</si>
</sst>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quot;$&quot;* #,##0_);_(&quot;$&quot;* \(#,##0\);_(&quot;$&quot;* &quot;-&quot;??_);_(@_)"/>
  </numFmts>
  <fonts count="26" x14ac:knownFonts="1">
    <font>
      <sz val="12"/>
      <color theme="1"/>
      <name val="Calibri"/>
      <family val="2"/>
      <scheme val="minor"/>
    </font>
    <font>
      <sz val="12"/>
      <color theme="1"/>
      <name val="Calibri"/>
      <family val="2"/>
      <scheme val="minor"/>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8"/>
      <color theme="1"/>
      <name val="Century Gothic"/>
      <family val="1"/>
    </font>
    <font>
      <sz val="30"/>
      <color theme="1"/>
      <name val="Century Gothic"/>
      <family val="1"/>
    </font>
    <font>
      <sz val="8"/>
      <name val="Calibri"/>
      <family val="2"/>
      <scheme val="minor"/>
    </font>
    <font>
      <sz val="14"/>
      <color theme="1"/>
      <name val="Century Gothic"/>
      <family val="1"/>
    </font>
    <font>
      <sz val="10"/>
      <color indexed="8"/>
      <name val="Century Gothic"/>
      <family val="1"/>
    </font>
    <font>
      <sz val="12"/>
      <color theme="1" tint="0.34998626667073579"/>
      <name val="Century Gothic"/>
      <family val="1"/>
    </font>
    <font>
      <sz val="14"/>
      <color indexed="8"/>
      <name val="Century Gothic"/>
      <family val="1"/>
    </font>
    <font>
      <sz val="18"/>
      <color indexed="8"/>
      <name val="Century Gothic"/>
      <family val="1"/>
    </font>
    <font>
      <sz val="18"/>
      <color theme="1" tint="0.34998626667073579"/>
      <name val="Century Gothic"/>
      <family val="1"/>
    </font>
    <font>
      <sz val="20"/>
      <color theme="1" tint="0.34998626667073579"/>
      <name val="Century Gothic"/>
      <family val="1"/>
    </font>
    <font>
      <sz val="11"/>
      <color theme="1"/>
      <name val="Century Gothic"/>
      <family val="1"/>
    </font>
    <font>
      <sz val="12"/>
      <color theme="8" tint="-0.249977111117893"/>
      <name val="Century Gothic"/>
      <family val="1"/>
    </font>
    <font>
      <sz val="16"/>
      <color theme="8" tint="-0.249977111117893"/>
      <name val="Century Gothic"/>
      <family val="1"/>
    </font>
    <font>
      <u/>
      <sz val="12"/>
      <color theme="10"/>
      <name val="Calibri"/>
      <family val="2"/>
      <scheme val="minor"/>
    </font>
    <font>
      <b/>
      <u/>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7"/>
        <bgColor indexed="64"/>
      </patternFill>
    </fill>
    <fill>
      <patternFill patternType="solid">
        <fgColor rgb="FFC5EBEE"/>
        <bgColor indexed="64"/>
      </patternFill>
    </fill>
    <fill>
      <patternFill patternType="solid">
        <fgColor rgb="FFDBF0AF"/>
        <bgColor indexed="64"/>
      </patternFill>
    </fill>
    <fill>
      <patternFill patternType="solid">
        <fgColor theme="2" tint="-9.9978637043366805E-2"/>
        <bgColor indexed="64"/>
      </patternFill>
    </fill>
    <fill>
      <patternFill patternType="solid">
        <fgColor rgb="FFFB9983"/>
        <bgColor indexed="64"/>
      </patternFill>
    </fill>
    <fill>
      <patternFill patternType="solid">
        <fgColor theme="2"/>
        <bgColor indexed="64"/>
      </patternFill>
    </fill>
    <fill>
      <patternFill patternType="solid">
        <fgColor rgb="FFFBD0C3"/>
        <bgColor indexed="64"/>
      </patternFill>
    </fill>
    <fill>
      <patternFill patternType="solid">
        <fgColor theme="7" tint="0.59999389629810485"/>
        <bgColor indexed="64"/>
      </patternFill>
    </fill>
    <fill>
      <patternFill patternType="solid">
        <fgColor rgb="FFE8C4F6"/>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rgb="FF00A500"/>
      </left>
      <right/>
      <top/>
      <bottom/>
      <diagonal/>
    </border>
    <border>
      <left style="thick">
        <color rgb="FF60CDDD"/>
      </left>
      <right/>
      <top/>
      <bottom/>
      <diagonal/>
    </border>
    <border>
      <left/>
      <right/>
      <top style="mediumDashed">
        <color theme="0" tint="-0.249977111117893"/>
      </top>
      <bottom/>
      <diagonal/>
    </border>
    <border>
      <left style="thick">
        <color theme="5" tint="0.79998168889431442"/>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ck">
        <color theme="5" tint="0.79998168889431442"/>
      </right>
      <top/>
      <bottom/>
      <diagonal/>
    </border>
  </borders>
  <cellStyleXfs count="4">
    <xf numFmtId="0" fontId="0" fillId="0" borderId="0"/>
    <xf numFmtId="0" fontId="6" fillId="0" borderId="0"/>
    <xf numFmtId="9" fontId="1" fillId="0" borderId="0" applyFont="0" applyFill="0" applyBorder="0" applyAlignment="0" applyProtection="0"/>
    <xf numFmtId="0" fontId="24" fillId="0" borderId="0" applyNumberFormat="0" applyFill="0" applyBorder="0" applyAlignment="0" applyProtection="0"/>
  </cellStyleXfs>
  <cellXfs count="72">
    <xf numFmtId="0" fontId="0" fillId="0" borderId="0" xfId="0"/>
    <xf numFmtId="0" fontId="2" fillId="0" borderId="0" xfId="0" applyFont="1"/>
    <xf numFmtId="0" fontId="3" fillId="0" borderId="0" xfId="0" applyFont="1"/>
    <xf numFmtId="0" fontId="5" fillId="0" borderId="0" xfId="0" applyFont="1"/>
    <xf numFmtId="0" fontId="6" fillId="0" borderId="0" xfId="1"/>
    <xf numFmtId="0" fontId="5" fillId="0" borderId="2" xfId="1" applyFont="1" applyBorder="1" applyAlignment="1">
      <alignment horizontal="left" vertical="center" wrapText="1" indent="2"/>
    </xf>
    <xf numFmtId="0" fontId="7" fillId="0" borderId="0" xfId="0" applyFont="1" applyAlignment="1">
      <alignment vertical="center"/>
    </xf>
    <xf numFmtId="0" fontId="2" fillId="0" borderId="0" xfId="0" applyFont="1" applyAlignment="1">
      <alignment vertical="top"/>
    </xf>
    <xf numFmtId="0" fontId="4" fillId="2" borderId="0" xfId="0" applyFont="1" applyFill="1" applyAlignment="1">
      <alignment wrapText="1"/>
    </xf>
    <xf numFmtId="0" fontId="9" fillId="2" borderId="0" xfId="0" applyFont="1" applyFill="1" applyAlignment="1">
      <alignment vertical="center" wrapText="1"/>
    </xf>
    <xf numFmtId="0" fontId="4" fillId="0" borderId="0" xfId="0" applyFont="1" applyAlignment="1">
      <alignment wrapText="1"/>
    </xf>
    <xf numFmtId="0" fontId="10" fillId="0" borderId="4" xfId="0" applyFont="1" applyBorder="1" applyAlignment="1">
      <alignment vertical="center"/>
    </xf>
    <xf numFmtId="0" fontId="7" fillId="0" borderId="0" xfId="0" applyFont="1" applyAlignment="1">
      <alignment vertical="top"/>
    </xf>
    <xf numFmtId="0" fontId="2" fillId="0" borderId="0" xfId="0" applyFont="1" applyAlignment="1">
      <alignment horizontal="left" vertical="center" indent="1"/>
    </xf>
    <xf numFmtId="0" fontId="11" fillId="0" borderId="5" xfId="0" applyFont="1" applyBorder="1" applyAlignment="1">
      <alignment horizontal="left" vertical="center" indent="1"/>
    </xf>
    <xf numFmtId="0" fontId="7" fillId="0" borderId="0" xfId="0" applyFont="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2" fillId="0" borderId="6" xfId="0" applyFont="1" applyBorder="1"/>
    <xf numFmtId="0" fontId="7" fillId="0" borderId="7" xfId="0" applyFont="1" applyBorder="1" applyAlignment="1">
      <alignment horizontal="left" vertical="center" indent="1"/>
    </xf>
    <xf numFmtId="0" fontId="2" fillId="0" borderId="8" xfId="0" applyFont="1" applyBorder="1" applyAlignment="1">
      <alignment vertical="top"/>
    </xf>
    <xf numFmtId="0" fontId="8" fillId="0" borderId="8" xfId="0" applyFont="1" applyBorder="1" applyAlignment="1">
      <alignment vertical="center"/>
    </xf>
    <xf numFmtId="0" fontId="2" fillId="0" borderId="9" xfId="0" applyFont="1" applyBorder="1"/>
    <xf numFmtId="0" fontId="7" fillId="0" borderId="9" xfId="0" applyFont="1" applyBorder="1" applyAlignment="1">
      <alignment horizontal="left" vertical="center" indent="1"/>
    </xf>
    <xf numFmtId="0" fontId="4" fillId="7" borderId="1" xfId="0" applyFont="1" applyFill="1" applyBorder="1" applyAlignment="1">
      <alignment horizontal="left" vertical="center" wrapText="1" indent="1"/>
    </xf>
    <xf numFmtId="0" fontId="15" fillId="0" borderId="1" xfId="0" applyFont="1" applyBorder="1" applyAlignment="1">
      <alignment horizontal="left" vertical="center" indent="1"/>
    </xf>
    <xf numFmtId="0" fontId="4" fillId="6" borderId="1" xfId="0" applyFont="1" applyFill="1" applyBorder="1" applyAlignment="1">
      <alignment horizontal="left" vertical="center" wrapText="1" indent="1"/>
    </xf>
    <xf numFmtId="0" fontId="14" fillId="8" borderId="10"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8"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0" fillId="0" borderId="4" xfId="0" applyFont="1" applyBorder="1" applyAlignment="1">
      <alignment vertical="center"/>
    </xf>
    <xf numFmtId="0" fontId="14" fillId="0" borderId="0" xfId="0" applyFont="1" applyAlignment="1">
      <alignment vertical="center"/>
    </xf>
    <xf numFmtId="0" fontId="4" fillId="8" borderId="10"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165" fontId="21" fillId="8" borderId="3" xfId="0" applyNumberFormat="1" applyFont="1" applyFill="1" applyBorder="1" applyAlignment="1">
      <alignment horizontal="center" vertical="center" wrapText="1"/>
    </xf>
    <xf numFmtId="165" fontId="21" fillId="9" borderId="3" xfId="0" applyNumberFormat="1" applyFont="1" applyFill="1" applyBorder="1" applyAlignment="1">
      <alignment horizontal="center" vertical="center" wrapText="1"/>
    </xf>
    <xf numFmtId="165" fontId="21" fillId="4" borderId="3" xfId="0" applyNumberFormat="1" applyFont="1" applyFill="1" applyBorder="1" applyAlignment="1">
      <alignment horizontal="center" vertical="center" wrapText="1"/>
    </xf>
    <xf numFmtId="165" fontId="21" fillId="5" borderId="3" xfId="0" applyNumberFormat="1" applyFont="1" applyFill="1" applyBorder="1" applyAlignment="1">
      <alignment horizontal="center" vertical="center" wrapText="1"/>
    </xf>
    <xf numFmtId="165" fontId="3" fillId="10" borderId="1" xfId="0" applyNumberFormat="1" applyFont="1" applyFill="1" applyBorder="1" applyAlignment="1">
      <alignment horizontal="center" vertical="center"/>
    </xf>
    <xf numFmtId="165" fontId="3" fillId="11" borderId="1" xfId="0" applyNumberFormat="1" applyFont="1" applyFill="1" applyBorder="1" applyAlignment="1">
      <alignment horizontal="center" vertical="center"/>
    </xf>
    <xf numFmtId="165" fontId="3" fillId="6" borderId="1" xfId="0" applyNumberFormat="1" applyFont="1" applyFill="1" applyBorder="1" applyAlignment="1">
      <alignment horizontal="center" vertical="center"/>
    </xf>
    <xf numFmtId="165" fontId="3" fillId="12" borderId="1" xfId="0" applyNumberFormat="1" applyFont="1" applyFill="1" applyBorder="1" applyAlignment="1">
      <alignment horizontal="center" vertical="center"/>
    </xf>
    <xf numFmtId="9" fontId="17" fillId="0" borderId="1" xfId="2" applyFont="1" applyBorder="1" applyAlignment="1">
      <alignment horizontal="center" vertical="center"/>
    </xf>
    <xf numFmtId="0" fontId="4" fillId="13" borderId="1" xfId="0" applyFont="1" applyFill="1" applyBorder="1" applyAlignment="1">
      <alignment horizontal="left" vertical="center" wrapText="1" indent="1"/>
    </xf>
    <xf numFmtId="0" fontId="2" fillId="0" borderId="0" xfId="0" applyFont="1" applyAlignment="1">
      <alignment horizontal="right" vertical="center" indent="1"/>
    </xf>
    <xf numFmtId="165" fontId="3" fillId="0" borderId="1" xfId="0" applyNumberFormat="1" applyFont="1" applyBorder="1" applyAlignment="1">
      <alignment horizontal="center" vertical="center"/>
    </xf>
    <xf numFmtId="0" fontId="2" fillId="0" borderId="0" xfId="0" applyFont="1" applyAlignment="1">
      <alignment horizontal="center" vertical="center"/>
    </xf>
    <xf numFmtId="0" fontId="16" fillId="0" borderId="0" xfId="0" applyFont="1" applyAlignment="1">
      <alignment horizontal="right" vertical="center" indent="1"/>
    </xf>
    <xf numFmtId="9" fontId="23" fillId="0" borderId="0" xfId="2" applyFont="1" applyAlignment="1">
      <alignment horizontal="center" vertical="center"/>
    </xf>
    <xf numFmtId="165" fontId="22" fillId="0" borderId="0" xfId="0" applyNumberFormat="1" applyFont="1" applyAlignment="1">
      <alignment vertical="center"/>
    </xf>
    <xf numFmtId="165" fontId="2" fillId="10" borderId="1" xfId="0" applyNumberFormat="1" applyFont="1" applyFill="1" applyBorder="1" applyAlignment="1">
      <alignment vertical="center"/>
    </xf>
    <xf numFmtId="9" fontId="12" fillId="0" borderId="0" xfId="2" applyFont="1" applyBorder="1" applyAlignment="1">
      <alignment horizontal="center" vertical="center"/>
    </xf>
    <xf numFmtId="0" fontId="11" fillId="0" borderId="0" xfId="0" applyFont="1" applyAlignment="1">
      <alignment horizontal="left" vertical="center" indent="1"/>
    </xf>
    <xf numFmtId="0" fontId="9" fillId="2" borderId="0" xfId="0" applyFont="1" applyFill="1" applyAlignment="1">
      <alignment vertical="center"/>
    </xf>
    <xf numFmtId="0" fontId="19" fillId="0" borderId="7" xfId="0" applyFont="1" applyBorder="1" applyAlignment="1">
      <alignment horizontal="center" vertic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2" fillId="0" borderId="7"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15" fillId="0" borderId="13" xfId="0" applyFont="1" applyBorder="1" applyAlignment="1">
      <alignment horizontal="left" vertical="center" indent="1"/>
    </xf>
    <xf numFmtId="0" fontId="15" fillId="0" borderId="14" xfId="0" applyFont="1" applyBorder="1" applyAlignment="1">
      <alignment horizontal="left" vertical="center" indent="1"/>
    </xf>
    <xf numFmtId="0" fontId="10" fillId="0" borderId="4" xfId="0" applyFont="1" applyBorder="1" applyAlignment="1">
      <alignment horizontal="center" vertical="center"/>
    </xf>
    <xf numFmtId="0" fontId="4" fillId="13" borderId="1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10" fillId="2" borderId="0" xfId="0" applyFont="1" applyFill="1" applyAlignment="1">
      <alignment horizontal="left" vertical="center" wrapText="1"/>
    </xf>
    <xf numFmtId="0" fontId="25" fillId="3" borderId="0" xfId="3" applyFont="1" applyFill="1" applyAlignment="1">
      <alignment horizontal="center" vertical="center"/>
    </xf>
  </cellXfs>
  <cellStyles count="4">
    <cellStyle name="Hyperlink" xfId="3" builtinId="8"/>
    <cellStyle name="Normal" xfId="0" builtinId="0"/>
    <cellStyle name="Normal 2" xfId="1" xr:uid="{EA5BEB12-5956-B347-A893-122D6A3BC7BA}"/>
    <cellStyle name="Percent" xfId="2" builtinId="5"/>
  </cellStyles>
  <dxfs count="0"/>
  <tableStyles count="0" defaultTableStyle="TableStyleMedium9" defaultPivotStyle="PivotStyleMedium4"/>
  <colors>
    <mruColors>
      <color rgb="FF9CECF5"/>
      <color rgb="FF60CDDD"/>
      <color rgb="FFFB5A16"/>
      <color rgb="FFFB9983"/>
      <color rgb="FF0CA1C3"/>
      <color rgb="FF33D5BB"/>
      <color rgb="FFF5A32D"/>
      <color rgb="FFFBD0C3"/>
      <color rgb="FFE8C4F6"/>
      <color rgb="FFDBF0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 What-If Analysis'!$B$75</c:f>
              <c:strCache>
                <c:ptCount val="1"/>
                <c:pt idx="0">
                  <c:v>STAFFING COSTS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39000">
                    <a:schemeClr val="bg2">
                      <a:lumMod val="75000"/>
                    </a:schemeClr>
                  </a:gs>
                </a:gsLst>
                <a:lin ang="2700000" scaled="1"/>
                <a:tileRect/>
              </a:gradFill>
              <a:ln>
                <a:noFill/>
              </a:ln>
              <a:effectLst/>
            </c:spPr>
            <c:extLst>
              <c:ext xmlns:c16="http://schemas.microsoft.com/office/drawing/2014/chart" uri="{C3380CC4-5D6E-409C-BE32-E72D297353CC}">
                <c16:uniqueId val="{00000001-0076-5E45-A4B7-7004142DF29E}"/>
              </c:ext>
            </c:extLst>
          </c:dPt>
          <c:dPt>
            <c:idx val="1"/>
            <c:invertIfNegative val="0"/>
            <c:bubble3D val="0"/>
            <c:spPr>
              <a:gradFill flip="none" rotWithShape="1">
                <a:gsLst>
                  <a:gs pos="0">
                    <a:srgbClr val="FBD0C3"/>
                  </a:gs>
                  <a:gs pos="39000">
                    <a:srgbClr val="FB9983"/>
                  </a:gs>
                </a:gsLst>
                <a:lin ang="2700000" scaled="1"/>
                <a:tileRect/>
              </a:gradFill>
              <a:ln>
                <a:noFill/>
              </a:ln>
              <a:effectLst/>
            </c:spPr>
            <c:extLst>
              <c:ext xmlns:c16="http://schemas.microsoft.com/office/drawing/2014/chart" uri="{C3380CC4-5D6E-409C-BE32-E72D297353CC}">
                <c16:uniqueId val="{00000003-0076-5E45-A4B7-7004142DF29E}"/>
              </c:ext>
            </c:extLst>
          </c:dPt>
          <c:dPt>
            <c:idx val="2"/>
            <c:invertIfNegative val="0"/>
            <c:bubble3D val="0"/>
            <c:spPr>
              <a:gradFill flip="none" rotWithShape="1">
                <a:gsLst>
                  <a:gs pos="0">
                    <a:srgbClr val="DBF5ED"/>
                  </a:gs>
                  <a:gs pos="39000">
                    <a:srgbClr val="24C0B6"/>
                  </a:gs>
                </a:gsLst>
                <a:lin ang="2700000" scaled="1"/>
                <a:tileRect/>
              </a:gradFill>
              <a:ln>
                <a:noFill/>
              </a:ln>
              <a:effectLst/>
            </c:spPr>
            <c:extLst>
              <c:ext xmlns:c16="http://schemas.microsoft.com/office/drawing/2014/chart" uri="{C3380CC4-5D6E-409C-BE32-E72D297353CC}">
                <c16:uniqueId val="{00000002-0076-5E45-A4B7-7004142DF29E}"/>
              </c:ext>
            </c:extLst>
          </c:dPt>
          <c:dPt>
            <c:idx val="3"/>
            <c:invertIfNegative val="0"/>
            <c:bubble3D val="0"/>
            <c:spPr>
              <a:gradFill flip="none" rotWithShape="1">
                <a:gsLst>
                  <a:gs pos="0">
                    <a:schemeClr val="accent4">
                      <a:lumMod val="40000"/>
                      <a:lumOff val="60000"/>
                    </a:schemeClr>
                  </a:gs>
                  <a:gs pos="39000">
                    <a:schemeClr val="accent4"/>
                  </a:gs>
                </a:gsLst>
                <a:lin ang="2700000" scaled="1"/>
                <a:tileRect/>
              </a:gradFill>
              <a:ln>
                <a:noFill/>
              </a:ln>
              <a:effectLst/>
            </c:spPr>
            <c:extLst>
              <c:ext xmlns:c16="http://schemas.microsoft.com/office/drawing/2014/chart" uri="{C3380CC4-5D6E-409C-BE32-E72D297353CC}">
                <c16:uniqueId val="{00000004-0076-5E45-A4B7-7004142DF29E}"/>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What-If Analysis'!$C$74:$F$74</c:f>
              <c:strCache>
                <c:ptCount val="4"/>
                <c:pt idx="0">
                  <c:v>Scenario 1</c:v>
                </c:pt>
                <c:pt idx="1">
                  <c:v>Scenario 2</c:v>
                </c:pt>
                <c:pt idx="2">
                  <c:v>Scenario 3</c:v>
                </c:pt>
                <c:pt idx="3">
                  <c:v>Scenario 4</c:v>
                </c:pt>
              </c:strCache>
            </c:strRef>
          </c:cat>
          <c:val>
            <c:numRef>
              <c:f>'EXAMPLE - What-If Analysis'!$C$75:$F$75</c:f>
              <c:numCache>
                <c:formatCode>_("$"* #,##0_);_("$"* \(#,##0\);_("$"* "-"??_);_(@_)</c:formatCode>
                <c:ptCount val="4"/>
                <c:pt idx="0">
                  <c:v>511000</c:v>
                </c:pt>
                <c:pt idx="1">
                  <c:v>863000</c:v>
                </c:pt>
                <c:pt idx="2">
                  <c:v>529000</c:v>
                </c:pt>
                <c:pt idx="3">
                  <c:v>735000</c:v>
                </c:pt>
              </c:numCache>
            </c:numRef>
          </c:val>
          <c:extLst>
            <c:ext xmlns:c16="http://schemas.microsoft.com/office/drawing/2014/chart" uri="{C3380CC4-5D6E-409C-BE32-E72D297353CC}">
              <c16:uniqueId val="{00000000-0076-5E45-A4B7-7004142DF29E}"/>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 What-If Analysis'!$B$76</c:f>
              <c:strCache>
                <c:ptCount val="1"/>
                <c:pt idx="0">
                  <c:v>EXPENSES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50000">
                    <a:schemeClr val="bg2">
                      <a:lumMod val="75000"/>
                    </a:schemeClr>
                  </a:gs>
                </a:gsLst>
                <a:lin ang="2700000" scaled="1"/>
                <a:tileRect/>
              </a:gradFill>
              <a:ln>
                <a:noFill/>
              </a:ln>
              <a:effectLst/>
            </c:spPr>
            <c:extLst>
              <c:ext xmlns:c16="http://schemas.microsoft.com/office/drawing/2014/chart" uri="{C3380CC4-5D6E-409C-BE32-E72D297353CC}">
                <c16:uniqueId val="{00000001-9E7B-834F-917B-3D5EB4E96103}"/>
              </c:ext>
            </c:extLst>
          </c:dPt>
          <c:dPt>
            <c:idx val="1"/>
            <c:invertIfNegative val="0"/>
            <c:bubble3D val="0"/>
            <c:spPr>
              <a:gradFill flip="none" rotWithShape="1">
                <a:gsLst>
                  <a:gs pos="0">
                    <a:srgbClr val="FBD0C3"/>
                  </a:gs>
                  <a:gs pos="50000">
                    <a:srgbClr val="FB9983"/>
                  </a:gs>
                </a:gsLst>
                <a:lin ang="2700000" scaled="1"/>
                <a:tileRect/>
              </a:gradFill>
              <a:ln>
                <a:noFill/>
              </a:ln>
              <a:effectLst/>
            </c:spPr>
            <c:extLst>
              <c:ext xmlns:c16="http://schemas.microsoft.com/office/drawing/2014/chart" uri="{C3380CC4-5D6E-409C-BE32-E72D297353CC}">
                <c16:uniqueId val="{00000003-9E7B-834F-917B-3D5EB4E96103}"/>
              </c:ext>
            </c:extLst>
          </c:dPt>
          <c:dPt>
            <c:idx val="2"/>
            <c:invertIfNegative val="0"/>
            <c:bubble3D val="0"/>
            <c:spPr>
              <a:gradFill flip="none" rotWithShape="1">
                <a:gsLst>
                  <a:gs pos="0">
                    <a:srgbClr val="DBF5ED"/>
                  </a:gs>
                  <a:gs pos="53000">
                    <a:srgbClr val="24C0B6"/>
                  </a:gs>
                </a:gsLst>
                <a:lin ang="2700000" scaled="1"/>
                <a:tileRect/>
              </a:gradFill>
              <a:ln>
                <a:noFill/>
              </a:ln>
              <a:effectLst/>
            </c:spPr>
            <c:extLst>
              <c:ext xmlns:c16="http://schemas.microsoft.com/office/drawing/2014/chart" uri="{C3380CC4-5D6E-409C-BE32-E72D297353CC}">
                <c16:uniqueId val="{00000005-9E7B-834F-917B-3D5EB4E96103}"/>
              </c:ext>
            </c:extLst>
          </c:dPt>
          <c:dPt>
            <c:idx val="3"/>
            <c:invertIfNegative val="0"/>
            <c:bubble3D val="0"/>
            <c:spPr>
              <a:gradFill flip="none" rotWithShape="1">
                <a:gsLst>
                  <a:gs pos="0">
                    <a:schemeClr val="accent4">
                      <a:lumMod val="40000"/>
                      <a:lumOff val="60000"/>
                    </a:schemeClr>
                  </a:gs>
                  <a:gs pos="53000">
                    <a:schemeClr val="accent4"/>
                  </a:gs>
                </a:gsLst>
                <a:lin ang="2700000" scaled="1"/>
                <a:tileRect/>
              </a:gradFill>
              <a:ln>
                <a:noFill/>
              </a:ln>
              <a:effectLst/>
            </c:spPr>
            <c:extLst>
              <c:ext xmlns:c16="http://schemas.microsoft.com/office/drawing/2014/chart" uri="{C3380CC4-5D6E-409C-BE32-E72D297353CC}">
                <c16:uniqueId val="{00000007-9E7B-834F-917B-3D5EB4E96103}"/>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What-If Analysis'!$C$74:$F$74</c:f>
              <c:strCache>
                <c:ptCount val="4"/>
                <c:pt idx="0">
                  <c:v>Scenario 1</c:v>
                </c:pt>
                <c:pt idx="1">
                  <c:v>Scenario 2</c:v>
                </c:pt>
                <c:pt idx="2">
                  <c:v>Scenario 3</c:v>
                </c:pt>
                <c:pt idx="3">
                  <c:v>Scenario 4</c:v>
                </c:pt>
              </c:strCache>
            </c:strRef>
          </c:cat>
          <c:val>
            <c:numRef>
              <c:f>'EXAMPLE - What-If Analysis'!$C$76:$F$76</c:f>
              <c:numCache>
                <c:formatCode>_("$"* #,##0_);_("$"* \(#,##0\);_("$"* "-"??_);_(@_)</c:formatCode>
                <c:ptCount val="4"/>
                <c:pt idx="0">
                  <c:v>48331.93</c:v>
                </c:pt>
                <c:pt idx="1">
                  <c:v>87290</c:v>
                </c:pt>
                <c:pt idx="2">
                  <c:v>51837.62</c:v>
                </c:pt>
                <c:pt idx="3">
                  <c:v>78223.8</c:v>
                </c:pt>
              </c:numCache>
            </c:numRef>
          </c:val>
          <c:extLst>
            <c:ext xmlns:c16="http://schemas.microsoft.com/office/drawing/2014/chart" uri="{C3380CC4-5D6E-409C-BE32-E72D297353CC}">
              <c16:uniqueId val="{00000008-9E7B-834F-917B-3D5EB4E96103}"/>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majorUnit val="20000"/>
        <c:min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22521441325409E-2"/>
          <c:y val="2.3790297180594361E-2"/>
          <c:w val="0.55920077276585778"/>
          <c:h val="0.97048392176784348"/>
        </c:manualLayout>
      </c:layout>
      <c:doughnutChart>
        <c:varyColors val="1"/>
        <c:ser>
          <c:idx val="0"/>
          <c:order val="0"/>
          <c:tx>
            <c:strRef>
              <c:f>'EXAMPLE - What-If Analysis'!$J$74</c:f>
              <c:strCache>
                <c:ptCount val="1"/>
                <c:pt idx="0">
                  <c:v> $1,260,368 </c:v>
                </c:pt>
              </c:strCache>
            </c:strRef>
          </c:tx>
          <c:spPr>
            <a:solidFill>
              <a:srgbClr val="FB9983"/>
            </a:solidFill>
            <a:ln>
              <a:noFill/>
            </a:ln>
          </c:spPr>
          <c:dPt>
            <c:idx val="0"/>
            <c:bubble3D val="0"/>
            <c:spPr>
              <a:gradFill>
                <a:gsLst>
                  <a:gs pos="0">
                    <a:schemeClr val="bg2">
                      <a:lumMod val="75000"/>
                    </a:schemeClr>
                  </a:gs>
                  <a:gs pos="53000">
                    <a:schemeClr val="bg2">
                      <a:lumMod val="35000"/>
                    </a:schemeClr>
                  </a:gs>
                </a:gsLst>
                <a:lin ang="2700000" scaled="1"/>
              </a:gradFill>
              <a:ln w="19050">
                <a:noFill/>
              </a:ln>
              <a:effectLst/>
            </c:spPr>
            <c:extLst>
              <c:ext xmlns:c16="http://schemas.microsoft.com/office/drawing/2014/chart" uri="{C3380CC4-5D6E-409C-BE32-E72D297353CC}">
                <c16:uniqueId val="{00000003-6FF2-3642-A6AC-6EDE04E18F16}"/>
              </c:ext>
            </c:extLst>
          </c:dPt>
          <c:dPt>
            <c:idx val="1"/>
            <c:bubble3D val="0"/>
            <c:spPr>
              <a:gradFill>
                <a:gsLst>
                  <a:gs pos="0">
                    <a:srgbClr val="FB9983"/>
                  </a:gs>
                  <a:gs pos="53000">
                    <a:srgbClr val="FB5A16"/>
                  </a:gs>
                </a:gsLst>
                <a:lin ang="2700000" scaled="1"/>
              </a:gradFill>
              <a:ln w="19050">
                <a:noFill/>
              </a:ln>
              <a:effectLst/>
            </c:spPr>
            <c:extLst>
              <c:ext xmlns:c16="http://schemas.microsoft.com/office/drawing/2014/chart" uri="{C3380CC4-5D6E-409C-BE32-E72D297353CC}">
                <c16:uniqueId val="{00000004-6FF2-3642-A6AC-6EDE04E18F16}"/>
              </c:ext>
            </c:extLst>
          </c:dPt>
          <c:dPt>
            <c:idx val="2"/>
            <c:bubble3D val="0"/>
            <c:spPr>
              <a:gradFill>
                <a:gsLst>
                  <a:gs pos="0">
                    <a:srgbClr val="60CDDD"/>
                  </a:gs>
                  <a:gs pos="53000">
                    <a:srgbClr val="0CA1C3"/>
                  </a:gs>
                </a:gsLst>
                <a:lin ang="2700000" scaled="1"/>
              </a:gradFill>
              <a:ln w="19050">
                <a:noFill/>
              </a:ln>
              <a:effectLst/>
            </c:spPr>
            <c:extLst>
              <c:ext xmlns:c16="http://schemas.microsoft.com/office/drawing/2014/chart" uri="{C3380CC4-5D6E-409C-BE32-E72D297353CC}">
                <c16:uniqueId val="{00000005-6FF2-3642-A6AC-6EDE04E18F16}"/>
              </c:ext>
            </c:extLst>
          </c:dPt>
          <c:dPt>
            <c:idx val="3"/>
            <c:bubble3D val="0"/>
            <c:spPr>
              <a:gradFill>
                <a:gsLst>
                  <a:gs pos="0">
                    <a:schemeClr val="accent4">
                      <a:lumMod val="40000"/>
                      <a:lumOff val="60000"/>
                    </a:schemeClr>
                  </a:gs>
                  <a:gs pos="53000">
                    <a:schemeClr val="accent4"/>
                  </a:gs>
                </a:gsLst>
                <a:lin ang="2700000" scaled="1"/>
              </a:gradFill>
              <a:ln w="19050">
                <a:noFill/>
              </a:ln>
              <a:effectLst/>
            </c:spPr>
            <c:extLst>
              <c:ext xmlns:c16="http://schemas.microsoft.com/office/drawing/2014/chart" uri="{C3380CC4-5D6E-409C-BE32-E72D297353CC}">
                <c16:uniqueId val="{00000002-6FF2-3642-A6AC-6EDE04E18F16}"/>
              </c:ext>
            </c:extLst>
          </c:dPt>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bg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'EXAMPLE - What-If Analysis'!$I$75:$I$78</c:f>
              <c:strCache>
                <c:ptCount val="4"/>
                <c:pt idx="0">
                  <c:v>Scenario 1</c:v>
                </c:pt>
                <c:pt idx="1">
                  <c:v>Scenario 2</c:v>
                </c:pt>
                <c:pt idx="2">
                  <c:v>Scenario 3</c:v>
                </c:pt>
                <c:pt idx="3">
                  <c:v>Scenario 4</c:v>
                </c:pt>
              </c:strCache>
            </c:strRef>
          </c:cat>
          <c:val>
            <c:numRef>
              <c:f>'EXAMPLE - What-If Analysis'!$J$75:$J$78</c:f>
              <c:numCache>
                <c:formatCode>_("$"* #,##0_);_("$"* \(#,##0\);_("$"* "-"??_);_(@_)</c:formatCode>
                <c:ptCount val="4"/>
                <c:pt idx="0">
                  <c:v>741942.07</c:v>
                </c:pt>
                <c:pt idx="1">
                  <c:v>263666</c:v>
                </c:pt>
                <c:pt idx="2">
                  <c:v>336838.38</c:v>
                </c:pt>
                <c:pt idx="3">
                  <c:v>-82078.800000000047</c:v>
                </c:pt>
              </c:numCache>
            </c:numRef>
          </c:val>
          <c:extLst>
            <c:ext xmlns:c16="http://schemas.microsoft.com/office/drawing/2014/chart" uri="{C3380CC4-5D6E-409C-BE32-E72D297353CC}">
              <c16:uniqueId val="{00000000-6FF2-3642-A6AC-6EDE04E18F16}"/>
            </c:ext>
          </c:extLst>
        </c:ser>
        <c:dLbls>
          <c:showLegendKey val="0"/>
          <c:showVal val="0"/>
          <c:showCatName val="0"/>
          <c:showSerName val="0"/>
          <c:showPercent val="0"/>
          <c:showBubbleSize val="0"/>
          <c:showLeaderLines val="0"/>
        </c:dLbls>
        <c:firstSliceAng val="0"/>
        <c:holeSize val="58"/>
      </c:doughnutChart>
      <c:spPr>
        <a:noFill/>
        <a:ln>
          <a:noFill/>
        </a:ln>
        <a:effectLst/>
      </c:spPr>
    </c:plotArea>
    <c:legend>
      <c:legendPos val="r"/>
      <c:layout>
        <c:manualLayout>
          <c:xMode val="edge"/>
          <c:yMode val="edge"/>
          <c:x val="0.65363838070427072"/>
          <c:y val="0.32803072410066386"/>
          <c:w val="0.19171477914703042"/>
          <c:h val="0.3782522772888682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What-If Analysis'!$B$77</c:f>
              <c:strCache>
                <c:ptCount val="1"/>
                <c:pt idx="0">
                  <c:v>TOTAL COST</c:v>
                </c:pt>
              </c:strCache>
            </c:strRef>
          </c:tx>
          <c:spPr>
            <a:solidFill>
              <a:srgbClr val="33D5BB"/>
            </a:solidFill>
            <a:ln>
              <a:noFill/>
            </a:ln>
            <a:effectLst/>
          </c:spPr>
          <c:invertIfNegative val="0"/>
          <c:cat>
            <c:strRef>
              <c:f>'EXAMPLE - What-If Analysis'!$C$74:$F$74</c:f>
              <c:strCache>
                <c:ptCount val="4"/>
                <c:pt idx="0">
                  <c:v>Scenario 1</c:v>
                </c:pt>
                <c:pt idx="1">
                  <c:v>Scenario 2</c:v>
                </c:pt>
                <c:pt idx="2">
                  <c:v>Scenario 3</c:v>
                </c:pt>
                <c:pt idx="3">
                  <c:v>Scenario 4</c:v>
                </c:pt>
              </c:strCache>
            </c:strRef>
          </c:cat>
          <c:val>
            <c:numRef>
              <c:f>'EXAMPLE - What-If Analysis'!$C$77:$F$77</c:f>
              <c:numCache>
                <c:formatCode>_("$"* #,##0_);_("$"* \(#,##0\);_("$"* "-"??_);_(@_)</c:formatCode>
                <c:ptCount val="4"/>
                <c:pt idx="0">
                  <c:v>559331.93000000005</c:v>
                </c:pt>
                <c:pt idx="1">
                  <c:v>950290</c:v>
                </c:pt>
                <c:pt idx="2">
                  <c:v>580837.62</c:v>
                </c:pt>
                <c:pt idx="3">
                  <c:v>813223.8</c:v>
                </c:pt>
              </c:numCache>
            </c:numRef>
          </c:val>
          <c:extLst>
            <c:ext xmlns:c16="http://schemas.microsoft.com/office/drawing/2014/chart" uri="{C3380CC4-5D6E-409C-BE32-E72D297353CC}">
              <c16:uniqueId val="{00000000-08D2-504E-BCD4-22297333C2CC}"/>
            </c:ext>
          </c:extLst>
        </c:ser>
        <c:ser>
          <c:idx val="1"/>
          <c:order val="1"/>
          <c:tx>
            <c:strRef>
              <c:f>'EXAMPLE - What-If Analysis'!$B$78</c:f>
              <c:strCache>
                <c:ptCount val="1"/>
                <c:pt idx="0">
                  <c:v>REVENUE</c:v>
                </c:pt>
              </c:strCache>
            </c:strRef>
          </c:tx>
          <c:spPr>
            <a:solidFill>
              <a:srgbClr val="00B050"/>
            </a:solidFill>
            <a:ln>
              <a:noFill/>
            </a:ln>
            <a:effectLst/>
          </c:spPr>
          <c:invertIfNegative val="0"/>
          <c:cat>
            <c:strRef>
              <c:f>'EXAMPLE - What-If Analysis'!$C$74:$F$74</c:f>
              <c:strCache>
                <c:ptCount val="4"/>
                <c:pt idx="0">
                  <c:v>Scenario 1</c:v>
                </c:pt>
                <c:pt idx="1">
                  <c:v>Scenario 2</c:v>
                </c:pt>
                <c:pt idx="2">
                  <c:v>Scenario 3</c:v>
                </c:pt>
                <c:pt idx="3">
                  <c:v>Scenario 4</c:v>
                </c:pt>
              </c:strCache>
            </c:strRef>
          </c:cat>
          <c:val>
            <c:numRef>
              <c:f>'EXAMPLE - What-If Analysis'!$C$78:$F$78</c:f>
              <c:numCache>
                <c:formatCode>_("$"* #,##0_);_("$"* \(#,##0\);_("$"* "-"??_);_(@_)</c:formatCode>
                <c:ptCount val="4"/>
                <c:pt idx="0">
                  <c:v>1301274</c:v>
                </c:pt>
                <c:pt idx="1">
                  <c:v>1213956</c:v>
                </c:pt>
                <c:pt idx="2">
                  <c:v>917676</c:v>
                </c:pt>
                <c:pt idx="3">
                  <c:v>731145</c:v>
                </c:pt>
              </c:numCache>
            </c:numRef>
          </c:val>
          <c:extLst>
            <c:ext xmlns:c16="http://schemas.microsoft.com/office/drawing/2014/chart" uri="{C3380CC4-5D6E-409C-BE32-E72D297353CC}">
              <c16:uniqueId val="{00000001-08D2-504E-BCD4-22297333C2CC}"/>
            </c:ext>
          </c:extLst>
        </c:ser>
        <c:dLbls>
          <c:showLegendKey val="0"/>
          <c:showVal val="0"/>
          <c:showCatName val="0"/>
          <c:showSerName val="0"/>
          <c:showPercent val="0"/>
          <c:showBubbleSize val="0"/>
        </c:dLbls>
        <c:gapWidth val="219"/>
        <c:overlap val="-27"/>
        <c:axId val="1931316927"/>
        <c:axId val="1922710383"/>
      </c:barChart>
      <c:catAx>
        <c:axId val="193131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22710383"/>
        <c:crosses val="autoZero"/>
        <c:auto val="1"/>
        <c:lblAlgn val="ctr"/>
        <c:lblOffset val="100"/>
        <c:noMultiLvlLbl val="0"/>
      </c:catAx>
      <c:valAx>
        <c:axId val="19227103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1316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What-If Analysis'!$B$75</c:f>
              <c:strCache>
                <c:ptCount val="1"/>
                <c:pt idx="0">
                  <c:v>STAFFING COSTS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39000">
                    <a:schemeClr val="bg2">
                      <a:lumMod val="75000"/>
                    </a:schemeClr>
                  </a:gs>
                </a:gsLst>
                <a:lin ang="2700000" scaled="1"/>
                <a:tileRect/>
              </a:gradFill>
              <a:ln>
                <a:noFill/>
              </a:ln>
              <a:effectLst/>
            </c:spPr>
            <c:extLst>
              <c:ext xmlns:c16="http://schemas.microsoft.com/office/drawing/2014/chart" uri="{C3380CC4-5D6E-409C-BE32-E72D297353CC}">
                <c16:uniqueId val="{00000001-967B-2547-8FD0-A1788C03F33C}"/>
              </c:ext>
            </c:extLst>
          </c:dPt>
          <c:dPt>
            <c:idx val="1"/>
            <c:invertIfNegative val="0"/>
            <c:bubble3D val="0"/>
            <c:spPr>
              <a:gradFill flip="none" rotWithShape="1">
                <a:gsLst>
                  <a:gs pos="0">
                    <a:srgbClr val="FBD0C3"/>
                  </a:gs>
                  <a:gs pos="39000">
                    <a:srgbClr val="FB9983"/>
                  </a:gs>
                </a:gsLst>
                <a:lin ang="2700000" scaled="1"/>
                <a:tileRect/>
              </a:gradFill>
              <a:ln>
                <a:noFill/>
              </a:ln>
              <a:effectLst/>
            </c:spPr>
            <c:extLst>
              <c:ext xmlns:c16="http://schemas.microsoft.com/office/drawing/2014/chart" uri="{C3380CC4-5D6E-409C-BE32-E72D297353CC}">
                <c16:uniqueId val="{00000003-967B-2547-8FD0-A1788C03F33C}"/>
              </c:ext>
            </c:extLst>
          </c:dPt>
          <c:dPt>
            <c:idx val="2"/>
            <c:invertIfNegative val="0"/>
            <c:bubble3D val="0"/>
            <c:spPr>
              <a:gradFill flip="none" rotWithShape="1">
                <a:gsLst>
                  <a:gs pos="0">
                    <a:srgbClr val="DBF5ED"/>
                  </a:gs>
                  <a:gs pos="39000">
                    <a:srgbClr val="24C0B6"/>
                  </a:gs>
                </a:gsLst>
                <a:lin ang="2700000" scaled="1"/>
                <a:tileRect/>
              </a:gradFill>
              <a:ln>
                <a:noFill/>
              </a:ln>
              <a:effectLst/>
            </c:spPr>
            <c:extLst>
              <c:ext xmlns:c16="http://schemas.microsoft.com/office/drawing/2014/chart" uri="{C3380CC4-5D6E-409C-BE32-E72D297353CC}">
                <c16:uniqueId val="{00000005-967B-2547-8FD0-A1788C03F33C}"/>
              </c:ext>
            </c:extLst>
          </c:dPt>
          <c:dPt>
            <c:idx val="3"/>
            <c:invertIfNegative val="0"/>
            <c:bubble3D val="0"/>
            <c:spPr>
              <a:gradFill flip="none" rotWithShape="1">
                <a:gsLst>
                  <a:gs pos="0">
                    <a:schemeClr val="accent4">
                      <a:lumMod val="40000"/>
                      <a:lumOff val="60000"/>
                    </a:schemeClr>
                  </a:gs>
                  <a:gs pos="39000">
                    <a:schemeClr val="accent4"/>
                  </a:gs>
                </a:gsLst>
                <a:lin ang="2700000" scaled="1"/>
                <a:tileRect/>
              </a:gradFill>
              <a:ln>
                <a:noFill/>
              </a:ln>
              <a:effectLst/>
            </c:spPr>
            <c:extLst>
              <c:ext xmlns:c16="http://schemas.microsoft.com/office/drawing/2014/chart" uri="{C3380CC4-5D6E-409C-BE32-E72D297353CC}">
                <c16:uniqueId val="{00000007-967B-2547-8FD0-A1788C03F33C}"/>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What-If Analysis'!$C$74:$F$74</c:f>
              <c:strCache>
                <c:ptCount val="4"/>
                <c:pt idx="0">
                  <c:v>Scenario 1</c:v>
                </c:pt>
                <c:pt idx="1">
                  <c:v>Scenario 2</c:v>
                </c:pt>
                <c:pt idx="2">
                  <c:v>Scenario 3</c:v>
                </c:pt>
                <c:pt idx="3">
                  <c:v>Scenario 4</c:v>
                </c:pt>
              </c:strCache>
            </c:strRef>
          </c:cat>
          <c:val>
            <c:numRef>
              <c:f>'BLANK - What-If Analysis'!$C$75:$F$75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967B-2547-8FD0-A1788C03F33C}"/>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What-If Analysis'!$B$76</c:f>
              <c:strCache>
                <c:ptCount val="1"/>
                <c:pt idx="0">
                  <c:v>EXPENSES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50000">
                    <a:schemeClr val="bg2">
                      <a:lumMod val="75000"/>
                    </a:schemeClr>
                  </a:gs>
                </a:gsLst>
                <a:lin ang="2700000" scaled="1"/>
                <a:tileRect/>
              </a:gradFill>
              <a:ln>
                <a:noFill/>
              </a:ln>
              <a:effectLst/>
            </c:spPr>
            <c:extLst>
              <c:ext xmlns:c16="http://schemas.microsoft.com/office/drawing/2014/chart" uri="{C3380CC4-5D6E-409C-BE32-E72D297353CC}">
                <c16:uniqueId val="{00000001-4E5D-024B-B302-EAB067C3D333}"/>
              </c:ext>
            </c:extLst>
          </c:dPt>
          <c:dPt>
            <c:idx val="1"/>
            <c:invertIfNegative val="0"/>
            <c:bubble3D val="0"/>
            <c:spPr>
              <a:gradFill flip="none" rotWithShape="1">
                <a:gsLst>
                  <a:gs pos="0">
                    <a:srgbClr val="FBD0C3"/>
                  </a:gs>
                  <a:gs pos="50000">
                    <a:srgbClr val="FB9983"/>
                  </a:gs>
                </a:gsLst>
                <a:lin ang="2700000" scaled="1"/>
                <a:tileRect/>
              </a:gradFill>
              <a:ln>
                <a:noFill/>
              </a:ln>
              <a:effectLst/>
            </c:spPr>
            <c:extLst>
              <c:ext xmlns:c16="http://schemas.microsoft.com/office/drawing/2014/chart" uri="{C3380CC4-5D6E-409C-BE32-E72D297353CC}">
                <c16:uniqueId val="{00000003-4E5D-024B-B302-EAB067C3D333}"/>
              </c:ext>
            </c:extLst>
          </c:dPt>
          <c:dPt>
            <c:idx val="2"/>
            <c:invertIfNegative val="0"/>
            <c:bubble3D val="0"/>
            <c:spPr>
              <a:gradFill flip="none" rotWithShape="1">
                <a:gsLst>
                  <a:gs pos="0">
                    <a:srgbClr val="DBF5ED"/>
                  </a:gs>
                  <a:gs pos="53000">
                    <a:srgbClr val="24C0B6"/>
                  </a:gs>
                </a:gsLst>
                <a:lin ang="2700000" scaled="1"/>
                <a:tileRect/>
              </a:gradFill>
              <a:ln>
                <a:noFill/>
              </a:ln>
              <a:effectLst/>
            </c:spPr>
            <c:extLst>
              <c:ext xmlns:c16="http://schemas.microsoft.com/office/drawing/2014/chart" uri="{C3380CC4-5D6E-409C-BE32-E72D297353CC}">
                <c16:uniqueId val="{00000005-4E5D-024B-B302-EAB067C3D333}"/>
              </c:ext>
            </c:extLst>
          </c:dPt>
          <c:dPt>
            <c:idx val="3"/>
            <c:invertIfNegative val="0"/>
            <c:bubble3D val="0"/>
            <c:spPr>
              <a:gradFill flip="none" rotWithShape="1">
                <a:gsLst>
                  <a:gs pos="0">
                    <a:schemeClr val="accent4">
                      <a:lumMod val="40000"/>
                      <a:lumOff val="60000"/>
                    </a:schemeClr>
                  </a:gs>
                  <a:gs pos="53000">
                    <a:schemeClr val="accent4"/>
                  </a:gs>
                </a:gsLst>
                <a:lin ang="2700000" scaled="1"/>
                <a:tileRect/>
              </a:gradFill>
              <a:ln>
                <a:noFill/>
              </a:ln>
              <a:effectLst/>
            </c:spPr>
            <c:extLst>
              <c:ext xmlns:c16="http://schemas.microsoft.com/office/drawing/2014/chart" uri="{C3380CC4-5D6E-409C-BE32-E72D297353CC}">
                <c16:uniqueId val="{00000007-4E5D-024B-B302-EAB067C3D333}"/>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What-If Analysis'!$C$74:$F$74</c:f>
              <c:strCache>
                <c:ptCount val="4"/>
                <c:pt idx="0">
                  <c:v>Scenario 1</c:v>
                </c:pt>
                <c:pt idx="1">
                  <c:v>Scenario 2</c:v>
                </c:pt>
                <c:pt idx="2">
                  <c:v>Scenario 3</c:v>
                </c:pt>
                <c:pt idx="3">
                  <c:v>Scenario 4</c:v>
                </c:pt>
              </c:strCache>
            </c:strRef>
          </c:cat>
          <c:val>
            <c:numRef>
              <c:f>'BLANK - What-If Analysis'!$C$76:$F$76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4E5D-024B-B302-EAB067C3D333}"/>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majorUnit val="20000"/>
        <c:min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22521441325409E-2"/>
          <c:y val="2.3790297180594361E-2"/>
          <c:w val="0.55920077276585778"/>
          <c:h val="0.97048392176784348"/>
        </c:manualLayout>
      </c:layout>
      <c:doughnutChart>
        <c:varyColors val="1"/>
        <c:ser>
          <c:idx val="0"/>
          <c:order val="0"/>
          <c:tx>
            <c:strRef>
              <c:f>'BLANK - What-If Analysis'!$J$74</c:f>
              <c:strCache>
                <c:ptCount val="1"/>
                <c:pt idx="0">
                  <c:v> $-   </c:v>
                </c:pt>
              </c:strCache>
            </c:strRef>
          </c:tx>
          <c:spPr>
            <a:solidFill>
              <a:srgbClr val="FB9983"/>
            </a:solidFill>
            <a:ln>
              <a:noFill/>
            </a:ln>
          </c:spPr>
          <c:dPt>
            <c:idx val="0"/>
            <c:bubble3D val="0"/>
            <c:spPr>
              <a:gradFill>
                <a:gsLst>
                  <a:gs pos="0">
                    <a:schemeClr val="bg2">
                      <a:lumMod val="75000"/>
                    </a:schemeClr>
                  </a:gs>
                  <a:gs pos="53000">
                    <a:schemeClr val="bg2">
                      <a:lumMod val="35000"/>
                    </a:schemeClr>
                  </a:gs>
                </a:gsLst>
                <a:lin ang="2700000" scaled="1"/>
              </a:gradFill>
              <a:ln w="19050">
                <a:noFill/>
              </a:ln>
              <a:effectLst/>
            </c:spPr>
            <c:extLst>
              <c:ext xmlns:c16="http://schemas.microsoft.com/office/drawing/2014/chart" uri="{C3380CC4-5D6E-409C-BE32-E72D297353CC}">
                <c16:uniqueId val="{00000001-9149-B943-B353-51E5F3CC326B}"/>
              </c:ext>
            </c:extLst>
          </c:dPt>
          <c:dPt>
            <c:idx val="1"/>
            <c:bubble3D val="0"/>
            <c:spPr>
              <a:gradFill>
                <a:gsLst>
                  <a:gs pos="0">
                    <a:srgbClr val="FB9983"/>
                  </a:gs>
                  <a:gs pos="53000">
                    <a:srgbClr val="FB5A16"/>
                  </a:gs>
                </a:gsLst>
                <a:lin ang="2700000" scaled="1"/>
              </a:gradFill>
              <a:ln w="19050">
                <a:noFill/>
              </a:ln>
              <a:effectLst/>
            </c:spPr>
            <c:extLst>
              <c:ext xmlns:c16="http://schemas.microsoft.com/office/drawing/2014/chart" uri="{C3380CC4-5D6E-409C-BE32-E72D297353CC}">
                <c16:uniqueId val="{00000003-9149-B943-B353-51E5F3CC326B}"/>
              </c:ext>
            </c:extLst>
          </c:dPt>
          <c:dPt>
            <c:idx val="2"/>
            <c:bubble3D val="0"/>
            <c:spPr>
              <a:gradFill>
                <a:gsLst>
                  <a:gs pos="0">
                    <a:srgbClr val="60CDDD"/>
                  </a:gs>
                  <a:gs pos="53000">
                    <a:srgbClr val="0CA1C3"/>
                  </a:gs>
                </a:gsLst>
                <a:lin ang="2700000" scaled="1"/>
              </a:gradFill>
              <a:ln w="19050">
                <a:noFill/>
              </a:ln>
              <a:effectLst/>
            </c:spPr>
            <c:extLst>
              <c:ext xmlns:c16="http://schemas.microsoft.com/office/drawing/2014/chart" uri="{C3380CC4-5D6E-409C-BE32-E72D297353CC}">
                <c16:uniqueId val="{00000005-9149-B943-B353-51E5F3CC326B}"/>
              </c:ext>
            </c:extLst>
          </c:dPt>
          <c:dPt>
            <c:idx val="3"/>
            <c:bubble3D val="0"/>
            <c:spPr>
              <a:gradFill>
                <a:gsLst>
                  <a:gs pos="0">
                    <a:schemeClr val="accent4">
                      <a:lumMod val="40000"/>
                      <a:lumOff val="60000"/>
                    </a:schemeClr>
                  </a:gs>
                  <a:gs pos="53000">
                    <a:schemeClr val="accent4"/>
                  </a:gs>
                </a:gsLst>
                <a:lin ang="2700000" scaled="1"/>
              </a:gradFill>
              <a:ln w="19050">
                <a:noFill/>
              </a:ln>
              <a:effectLst/>
            </c:spPr>
            <c:extLst>
              <c:ext xmlns:c16="http://schemas.microsoft.com/office/drawing/2014/chart" uri="{C3380CC4-5D6E-409C-BE32-E72D297353CC}">
                <c16:uniqueId val="{00000007-9149-B943-B353-51E5F3CC326B}"/>
              </c:ext>
            </c:extLst>
          </c:dPt>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bg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'BLANK - What-If Analysis'!$I$75:$I$78</c:f>
              <c:strCache>
                <c:ptCount val="4"/>
                <c:pt idx="0">
                  <c:v>Scenario 1</c:v>
                </c:pt>
                <c:pt idx="1">
                  <c:v>Scenario 2</c:v>
                </c:pt>
                <c:pt idx="2">
                  <c:v>Scenario 3</c:v>
                </c:pt>
                <c:pt idx="3">
                  <c:v>Scenario 4</c:v>
                </c:pt>
              </c:strCache>
            </c:strRef>
          </c:cat>
          <c:val>
            <c:numRef>
              <c:f>'BLANK - What-If Analysis'!$J$75:$J$78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9149-B943-B353-51E5F3CC326B}"/>
            </c:ext>
          </c:extLst>
        </c:ser>
        <c:dLbls>
          <c:showLegendKey val="0"/>
          <c:showVal val="0"/>
          <c:showCatName val="0"/>
          <c:showSerName val="0"/>
          <c:showPercent val="0"/>
          <c:showBubbleSize val="0"/>
          <c:showLeaderLines val="0"/>
        </c:dLbls>
        <c:firstSliceAng val="0"/>
        <c:holeSize val="58"/>
      </c:doughnutChart>
      <c:spPr>
        <a:noFill/>
        <a:ln>
          <a:noFill/>
        </a:ln>
        <a:effectLst/>
      </c:spPr>
    </c:plotArea>
    <c:legend>
      <c:legendPos val="r"/>
      <c:layout>
        <c:manualLayout>
          <c:xMode val="edge"/>
          <c:yMode val="edge"/>
          <c:x val="0.65363838070427072"/>
          <c:y val="0.32803072410066386"/>
          <c:w val="0.19171477914703042"/>
          <c:h val="0.3782522772888682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What-If Analysis'!$B$77</c:f>
              <c:strCache>
                <c:ptCount val="1"/>
                <c:pt idx="0">
                  <c:v>TOTAL COST</c:v>
                </c:pt>
              </c:strCache>
            </c:strRef>
          </c:tx>
          <c:spPr>
            <a:solidFill>
              <a:srgbClr val="33D5BB"/>
            </a:solidFill>
            <a:ln>
              <a:noFill/>
            </a:ln>
            <a:effectLst/>
          </c:spPr>
          <c:invertIfNegative val="0"/>
          <c:cat>
            <c:strRef>
              <c:f>'BLANK - What-If Analysis'!$C$74:$F$74</c:f>
              <c:strCache>
                <c:ptCount val="4"/>
                <c:pt idx="0">
                  <c:v>Scenario 1</c:v>
                </c:pt>
                <c:pt idx="1">
                  <c:v>Scenario 2</c:v>
                </c:pt>
                <c:pt idx="2">
                  <c:v>Scenario 3</c:v>
                </c:pt>
                <c:pt idx="3">
                  <c:v>Scenario 4</c:v>
                </c:pt>
              </c:strCache>
            </c:strRef>
          </c:cat>
          <c:val>
            <c:numRef>
              <c:f>'BLANK - What-If Analysis'!$C$77:$F$77</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D26C-3147-AAE5-4FD1729D8DED}"/>
            </c:ext>
          </c:extLst>
        </c:ser>
        <c:ser>
          <c:idx val="1"/>
          <c:order val="1"/>
          <c:tx>
            <c:strRef>
              <c:f>'BLANK - What-If Analysis'!$B$78</c:f>
              <c:strCache>
                <c:ptCount val="1"/>
                <c:pt idx="0">
                  <c:v>REVENUE</c:v>
                </c:pt>
              </c:strCache>
            </c:strRef>
          </c:tx>
          <c:spPr>
            <a:solidFill>
              <a:srgbClr val="00B050"/>
            </a:solidFill>
            <a:ln>
              <a:noFill/>
            </a:ln>
            <a:effectLst/>
          </c:spPr>
          <c:invertIfNegative val="0"/>
          <c:cat>
            <c:strRef>
              <c:f>'BLANK - What-If Analysis'!$C$74:$F$74</c:f>
              <c:strCache>
                <c:ptCount val="4"/>
                <c:pt idx="0">
                  <c:v>Scenario 1</c:v>
                </c:pt>
                <c:pt idx="1">
                  <c:v>Scenario 2</c:v>
                </c:pt>
                <c:pt idx="2">
                  <c:v>Scenario 3</c:v>
                </c:pt>
                <c:pt idx="3">
                  <c:v>Scenario 4</c:v>
                </c:pt>
              </c:strCache>
            </c:strRef>
          </c:cat>
          <c:val>
            <c:numRef>
              <c:f>'BLANK - What-If Analysis'!$C$78:$F$78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1-D26C-3147-AAE5-4FD1729D8DED}"/>
            </c:ext>
          </c:extLst>
        </c:ser>
        <c:dLbls>
          <c:showLegendKey val="0"/>
          <c:showVal val="0"/>
          <c:showCatName val="0"/>
          <c:showSerName val="0"/>
          <c:showPercent val="0"/>
          <c:showBubbleSize val="0"/>
        </c:dLbls>
        <c:gapWidth val="219"/>
        <c:overlap val="-27"/>
        <c:axId val="1931316927"/>
        <c:axId val="1922710383"/>
      </c:barChart>
      <c:catAx>
        <c:axId val="193131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22710383"/>
        <c:crosses val="autoZero"/>
        <c:auto val="1"/>
        <c:lblAlgn val="ctr"/>
        <c:lblOffset val="100"/>
        <c:noMultiLvlLbl val="0"/>
      </c:catAx>
      <c:valAx>
        <c:axId val="19227103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1316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What-If+Analysis+Financial+Planning-excel-12332&amp;lpa=What-If+Analysis+Financial+Planning+excel+12332"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28576</xdr:colOff>
      <xdr:row>0</xdr:row>
      <xdr:rowOff>2327642</xdr:rowOff>
    </xdr:to>
    <xdr:pic>
      <xdr:nvPicPr>
        <xdr:cNvPr id="3" name="Picture 2">
          <a:hlinkClick xmlns:r="http://schemas.openxmlformats.org/officeDocument/2006/relationships" r:id="rId1"/>
          <a:extLst>
            <a:ext uri="{FF2B5EF4-FFF2-40B4-BE49-F238E27FC236}">
              <a16:creationId xmlns:a16="http://schemas.microsoft.com/office/drawing/2014/main" id="{86209273-78D1-E248-9843-3A473EA7F58C}"/>
            </a:ext>
          </a:extLst>
        </xdr:cNvPr>
        <xdr:cNvPicPr>
          <a:picLocks noChangeAspect="1"/>
        </xdr:cNvPicPr>
      </xdr:nvPicPr>
      <xdr:blipFill>
        <a:blip xmlns:r="http://schemas.openxmlformats.org/officeDocument/2006/relationships" r:embed="rId2"/>
        <a:stretch>
          <a:fillRect/>
        </a:stretch>
      </xdr:blipFill>
      <xdr:spPr>
        <a:xfrm>
          <a:off x="1" y="0"/>
          <a:ext cx="9372600" cy="2327642"/>
        </a:xfrm>
        <a:prstGeom prst="rect">
          <a:avLst/>
        </a:prstGeom>
      </xdr:spPr>
    </xdr:pic>
    <xdr:clientData/>
  </xdr:twoCellAnchor>
  <xdr:twoCellAnchor>
    <xdr:from>
      <xdr:col>1</xdr:col>
      <xdr:colOff>76200</xdr:colOff>
      <xdr:row>2</xdr:row>
      <xdr:rowOff>438150</xdr:rowOff>
    </xdr:from>
    <xdr:to>
      <xdr:col>6</xdr:col>
      <xdr:colOff>825500</xdr:colOff>
      <xdr:row>4</xdr:row>
      <xdr:rowOff>0</xdr:rowOff>
    </xdr:to>
    <xdr:graphicFrame macro="">
      <xdr:nvGraphicFramePr>
        <xdr:cNvPr id="9" name="Chart 8">
          <a:extLst>
            <a:ext uri="{FF2B5EF4-FFF2-40B4-BE49-F238E27FC236}">
              <a16:creationId xmlns:a16="http://schemas.microsoft.com/office/drawing/2014/main" id="{4A361292-DB31-49E1-AFB1-5ADDC242D6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88900</xdr:colOff>
      <xdr:row>3</xdr:row>
      <xdr:rowOff>0</xdr:rowOff>
    </xdr:from>
    <xdr:to>
      <xdr:col>12</xdr:col>
      <xdr:colOff>1206500</xdr:colOff>
      <xdr:row>3</xdr:row>
      <xdr:rowOff>3130550</xdr:rowOff>
    </xdr:to>
    <xdr:graphicFrame macro="">
      <xdr:nvGraphicFramePr>
        <xdr:cNvPr id="11" name="Chart 10">
          <a:extLst>
            <a:ext uri="{FF2B5EF4-FFF2-40B4-BE49-F238E27FC236}">
              <a16:creationId xmlns:a16="http://schemas.microsoft.com/office/drawing/2014/main" id="{DC9718B4-6473-3646-B82A-E9507E12A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266700</xdr:colOff>
      <xdr:row>6</xdr:row>
      <xdr:rowOff>12700</xdr:rowOff>
    </xdr:from>
    <xdr:to>
      <xdr:col>6</xdr:col>
      <xdr:colOff>1174750</xdr:colOff>
      <xdr:row>7</xdr:row>
      <xdr:rowOff>4749800</xdr:rowOff>
    </xdr:to>
    <xdr:graphicFrame macro="">
      <xdr:nvGraphicFramePr>
        <xdr:cNvPr id="13" name="Chart 12">
          <a:extLst>
            <a:ext uri="{FF2B5EF4-FFF2-40B4-BE49-F238E27FC236}">
              <a16:creationId xmlns:a16="http://schemas.microsoft.com/office/drawing/2014/main" id="{72825478-211D-673C-66B4-1E23FA1831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165100</xdr:colOff>
      <xdr:row>6</xdr:row>
      <xdr:rowOff>88900</xdr:rowOff>
    </xdr:from>
    <xdr:to>
      <xdr:col>12</xdr:col>
      <xdr:colOff>1041400</xdr:colOff>
      <xdr:row>7</xdr:row>
      <xdr:rowOff>4749800</xdr:rowOff>
    </xdr:to>
    <xdr:graphicFrame macro="">
      <xdr:nvGraphicFramePr>
        <xdr:cNvPr id="14" name="Chart 13">
          <a:extLst>
            <a:ext uri="{FF2B5EF4-FFF2-40B4-BE49-F238E27FC236}">
              <a16:creationId xmlns:a16="http://schemas.microsoft.com/office/drawing/2014/main" id="{0C6FEBE1-2EDE-D0C7-94D5-86A0C9CE85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438150</xdr:rowOff>
    </xdr:from>
    <xdr:to>
      <xdr:col>6</xdr:col>
      <xdr:colOff>825500</xdr:colOff>
      <xdr:row>4</xdr:row>
      <xdr:rowOff>0</xdr:rowOff>
    </xdr:to>
    <xdr:graphicFrame macro="">
      <xdr:nvGraphicFramePr>
        <xdr:cNvPr id="3" name="Chart 2">
          <a:extLst>
            <a:ext uri="{FF2B5EF4-FFF2-40B4-BE49-F238E27FC236}">
              <a16:creationId xmlns:a16="http://schemas.microsoft.com/office/drawing/2014/main" id="{3647E821-B0A7-3B4A-AAAA-10455F077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88900</xdr:colOff>
      <xdr:row>3</xdr:row>
      <xdr:rowOff>0</xdr:rowOff>
    </xdr:from>
    <xdr:to>
      <xdr:col>12</xdr:col>
      <xdr:colOff>1206500</xdr:colOff>
      <xdr:row>3</xdr:row>
      <xdr:rowOff>3130550</xdr:rowOff>
    </xdr:to>
    <xdr:graphicFrame macro="">
      <xdr:nvGraphicFramePr>
        <xdr:cNvPr id="4" name="Chart 3">
          <a:extLst>
            <a:ext uri="{FF2B5EF4-FFF2-40B4-BE49-F238E27FC236}">
              <a16:creationId xmlns:a16="http://schemas.microsoft.com/office/drawing/2014/main" id="{01103BA5-61F8-EF40-B29F-52F58C4EC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266700</xdr:colOff>
      <xdr:row>6</xdr:row>
      <xdr:rowOff>12700</xdr:rowOff>
    </xdr:from>
    <xdr:to>
      <xdr:col>6</xdr:col>
      <xdr:colOff>1174750</xdr:colOff>
      <xdr:row>7</xdr:row>
      <xdr:rowOff>4749800</xdr:rowOff>
    </xdr:to>
    <xdr:graphicFrame macro="">
      <xdr:nvGraphicFramePr>
        <xdr:cNvPr id="5" name="Chart 4">
          <a:extLst>
            <a:ext uri="{FF2B5EF4-FFF2-40B4-BE49-F238E27FC236}">
              <a16:creationId xmlns:a16="http://schemas.microsoft.com/office/drawing/2014/main" id="{5B349E26-98AC-4D4A-ABE7-A729B92A0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165100</xdr:colOff>
      <xdr:row>6</xdr:row>
      <xdr:rowOff>88900</xdr:rowOff>
    </xdr:from>
    <xdr:to>
      <xdr:col>12</xdr:col>
      <xdr:colOff>1041400</xdr:colOff>
      <xdr:row>7</xdr:row>
      <xdr:rowOff>4749800</xdr:rowOff>
    </xdr:to>
    <xdr:graphicFrame macro="">
      <xdr:nvGraphicFramePr>
        <xdr:cNvPr id="6" name="Chart 5">
          <a:extLst>
            <a:ext uri="{FF2B5EF4-FFF2-40B4-BE49-F238E27FC236}">
              <a16:creationId xmlns:a16="http://schemas.microsoft.com/office/drawing/2014/main" id="{A7D81EBA-1C21-2D4A-92BE-E8D84E8A0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What-If+Analysis+Financial+Planning-excel-12332&amp;lpa=What-If+Analysis+Financial+Planning+excel+123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9C9D-CA2E-B846-A948-2827687AAE8A}">
  <sheetPr>
    <tabColor rgb="FF60CDDD"/>
    <pageSetUpPr fitToPage="1"/>
  </sheetPr>
  <dimension ref="A1:GO81"/>
  <sheetViews>
    <sheetView showGridLines="0" tabSelected="1" zoomScale="90" zoomScaleNormal="90" workbookViewId="0">
      <pane ySplit="1" topLeftCell="A2" activePane="bottomLeft" state="frozen"/>
      <selection pane="bottomLeft" activeCell="E92" sqref="E92"/>
    </sheetView>
  </sheetViews>
  <sheetFormatPr defaultColWidth="10.875" defaultRowHeight="17.25" x14ac:dyDescent="0.3"/>
  <cols>
    <col min="1" max="1" width="3.375" style="1" customWidth="1"/>
    <col min="2" max="2" width="24.875" style="1" customWidth="1"/>
    <col min="3" max="13" width="18.875" style="1" customWidth="1"/>
    <col min="14" max="14" width="3.375" style="1" customWidth="1"/>
    <col min="15" max="16384" width="10.875" style="1"/>
  </cols>
  <sheetData>
    <row r="1" spans="1:197" customFormat="1" ht="187.5" customHeight="1" x14ac:dyDescent="0.25"/>
    <row r="2" spans="1:197" s="10" customFormat="1" ht="42" customHeight="1" x14ac:dyDescent="0.25">
      <c r="A2" s="8"/>
      <c r="B2" s="58" t="s">
        <v>92</v>
      </c>
      <c r="C2" s="9"/>
      <c r="D2" s="9"/>
      <c r="E2" s="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row>
    <row r="3" spans="1:197" ht="35.1" customHeight="1" x14ac:dyDescent="0.3">
      <c r="B3" s="16" t="s">
        <v>87</v>
      </c>
      <c r="C3" s="12"/>
      <c r="D3" s="12"/>
      <c r="E3" s="12"/>
      <c r="H3" s="17" t="s">
        <v>42</v>
      </c>
    </row>
    <row r="4" spans="1:197" ht="246.95" customHeight="1" x14ac:dyDescent="0.3">
      <c r="B4" s="14"/>
      <c r="C4" s="56"/>
      <c r="D4" s="57"/>
      <c r="H4" s="18"/>
    </row>
    <row r="5" spans="1:197" ht="21" customHeight="1" x14ac:dyDescent="0.3">
      <c r="B5" s="13"/>
    </row>
    <row r="6" spans="1:197" ht="35.1" customHeight="1" x14ac:dyDescent="0.3">
      <c r="B6" s="19" t="s">
        <v>88</v>
      </c>
      <c r="C6" s="15"/>
      <c r="D6" s="15"/>
      <c r="E6" s="15"/>
      <c r="F6" s="15"/>
      <c r="G6" s="6"/>
      <c r="H6" s="23" t="s">
        <v>89</v>
      </c>
    </row>
    <row r="7" spans="1:197" ht="35.1" customHeight="1" x14ac:dyDescent="0.3">
      <c r="B7" s="59"/>
      <c r="C7" s="60"/>
      <c r="D7" s="60"/>
      <c r="E7" s="60"/>
      <c r="F7" s="60"/>
      <c r="G7" s="61"/>
      <c r="H7" s="22"/>
    </row>
    <row r="8" spans="1:197" ht="378.95" customHeight="1" x14ac:dyDescent="0.3">
      <c r="B8" s="62"/>
      <c r="C8" s="63"/>
      <c r="D8" s="63"/>
      <c r="E8" s="63"/>
      <c r="F8" s="63"/>
      <c r="G8" s="64"/>
      <c r="H8" s="22"/>
    </row>
    <row r="9" spans="1:197" ht="9.9499999999999993" customHeight="1" thickBot="1" x14ac:dyDescent="0.35">
      <c r="B9" s="13"/>
    </row>
    <row r="10" spans="1:197" s="7" customFormat="1" ht="45" customHeight="1" x14ac:dyDescent="0.25">
      <c r="B10" s="21" t="s">
        <v>2</v>
      </c>
      <c r="C10" s="20"/>
      <c r="D10" s="20"/>
      <c r="E10" s="20"/>
      <c r="F10" s="20"/>
      <c r="G10" s="20"/>
      <c r="H10" s="20"/>
      <c r="I10" s="20"/>
      <c r="J10" s="20"/>
      <c r="K10" s="20"/>
      <c r="L10" s="20"/>
      <c r="M10" s="20"/>
    </row>
    <row r="11" spans="1:197" ht="30" customHeight="1" thickBot="1" x14ac:dyDescent="0.35">
      <c r="A11" s="2"/>
      <c r="B11" s="33" t="s">
        <v>87</v>
      </c>
      <c r="C11" s="11"/>
      <c r="D11" s="11"/>
      <c r="E11" s="67" t="s">
        <v>37</v>
      </c>
      <c r="F11" s="67"/>
      <c r="G11" s="67"/>
      <c r="H11" s="67"/>
      <c r="J11" s="34" t="s">
        <v>40</v>
      </c>
      <c r="L11" s="11"/>
      <c r="M11" s="11"/>
    </row>
    <row r="12" spans="1:197" ht="30" customHeight="1" x14ac:dyDescent="0.3">
      <c r="A12" s="2"/>
      <c r="B12" s="26" t="s">
        <v>38</v>
      </c>
      <c r="C12" s="26" t="s">
        <v>5</v>
      </c>
      <c r="D12" s="26" t="s">
        <v>6</v>
      </c>
      <c r="E12" s="27" t="s">
        <v>33</v>
      </c>
      <c r="F12" s="30" t="s">
        <v>34</v>
      </c>
      <c r="G12" s="28" t="s">
        <v>35</v>
      </c>
      <c r="H12" s="29" t="s">
        <v>36</v>
      </c>
      <c r="J12" s="27" t="s">
        <v>33</v>
      </c>
      <c r="K12" s="30" t="s">
        <v>34</v>
      </c>
      <c r="L12" s="28" t="s">
        <v>35</v>
      </c>
      <c r="M12" s="29" t="s">
        <v>36</v>
      </c>
    </row>
    <row r="13" spans="1:197" ht="30" customHeight="1" x14ac:dyDescent="0.3">
      <c r="A13" s="2"/>
      <c r="B13" s="25" t="s">
        <v>7</v>
      </c>
      <c r="C13" s="25" t="s">
        <v>8</v>
      </c>
      <c r="D13" s="32">
        <v>86000</v>
      </c>
      <c r="E13" s="31" t="s">
        <v>39</v>
      </c>
      <c r="F13" s="31" t="s">
        <v>39</v>
      </c>
      <c r="G13" s="31" t="s">
        <v>39</v>
      </c>
      <c r="H13" s="31" t="s">
        <v>39</v>
      </c>
      <c r="J13" s="43">
        <f>IF(E13="X",D13,"")</f>
        <v>86000</v>
      </c>
      <c r="K13" s="44">
        <f>IF(F13="X",D13,"")</f>
        <v>86000</v>
      </c>
      <c r="L13" s="45">
        <f>IF(G13="X",D13,"")</f>
        <v>86000</v>
      </c>
      <c r="M13" s="46">
        <f>IF(H13="X",D13,"")</f>
        <v>86000</v>
      </c>
    </row>
    <row r="14" spans="1:197" ht="30" customHeight="1" x14ac:dyDescent="0.3">
      <c r="A14" s="2"/>
      <c r="B14" s="25" t="s">
        <v>9</v>
      </c>
      <c r="C14" s="25" t="s">
        <v>10</v>
      </c>
      <c r="D14" s="32">
        <v>110000</v>
      </c>
      <c r="E14" s="31" t="s">
        <v>39</v>
      </c>
      <c r="F14" s="31" t="s">
        <v>39</v>
      </c>
      <c r="G14" s="31" t="s">
        <v>39</v>
      </c>
      <c r="H14" s="31" t="s">
        <v>39</v>
      </c>
      <c r="J14" s="43">
        <f t="shared" ref="J14:J25" si="0">IF(E14="X",D14,"")</f>
        <v>110000</v>
      </c>
      <c r="K14" s="44">
        <f t="shared" ref="K14:K25" si="1">IF(F14="X",D14,"")</f>
        <v>110000</v>
      </c>
      <c r="L14" s="45">
        <f t="shared" ref="L14:L25" si="2">IF(G14="X",D14,"")</f>
        <v>110000</v>
      </c>
      <c r="M14" s="46">
        <f t="shared" ref="M14:M25" si="3">IF(H14="X",D14,"")</f>
        <v>110000</v>
      </c>
    </row>
    <row r="15" spans="1:197" ht="30" customHeight="1" x14ac:dyDescent="0.3">
      <c r="A15" s="2"/>
      <c r="B15" s="25" t="s">
        <v>11</v>
      </c>
      <c r="C15" s="25" t="s">
        <v>12</v>
      </c>
      <c r="D15" s="32">
        <v>59000</v>
      </c>
      <c r="E15" s="31"/>
      <c r="F15" s="31" t="s">
        <v>39</v>
      </c>
      <c r="G15" s="31"/>
      <c r="H15" s="31"/>
      <c r="J15" s="43" t="str">
        <f t="shared" si="0"/>
        <v/>
      </c>
      <c r="K15" s="44">
        <f t="shared" si="1"/>
        <v>59000</v>
      </c>
      <c r="L15" s="45" t="str">
        <f t="shared" si="2"/>
        <v/>
      </c>
      <c r="M15" s="46" t="str">
        <f t="shared" si="3"/>
        <v/>
      </c>
    </row>
    <row r="16" spans="1:197" ht="30" customHeight="1" x14ac:dyDescent="0.3">
      <c r="A16" s="2"/>
      <c r="B16" s="25" t="s">
        <v>13</v>
      </c>
      <c r="C16" s="25" t="s">
        <v>14</v>
      </c>
      <c r="D16" s="32">
        <v>130000</v>
      </c>
      <c r="E16" s="31" t="s">
        <v>39</v>
      </c>
      <c r="F16" s="31"/>
      <c r="G16" s="31"/>
      <c r="H16" s="31" t="s">
        <v>39</v>
      </c>
      <c r="J16" s="43">
        <f t="shared" si="0"/>
        <v>130000</v>
      </c>
      <c r="K16" s="44" t="str">
        <f t="shared" si="1"/>
        <v/>
      </c>
      <c r="L16" s="45" t="str">
        <f t="shared" si="2"/>
        <v/>
      </c>
      <c r="M16" s="46">
        <f t="shared" si="3"/>
        <v>130000</v>
      </c>
    </row>
    <row r="17" spans="1:13" ht="30" customHeight="1" x14ac:dyDescent="0.3">
      <c r="A17" s="2"/>
      <c r="B17" s="25" t="s">
        <v>15</v>
      </c>
      <c r="C17" s="25" t="s">
        <v>16</v>
      </c>
      <c r="D17" s="32">
        <v>114000</v>
      </c>
      <c r="E17" s="31"/>
      <c r="F17" s="31" t="s">
        <v>39</v>
      </c>
      <c r="G17" s="31" t="s">
        <v>39</v>
      </c>
      <c r="H17" s="31"/>
      <c r="J17" s="43" t="str">
        <f t="shared" si="0"/>
        <v/>
      </c>
      <c r="K17" s="44">
        <f t="shared" si="1"/>
        <v>114000</v>
      </c>
      <c r="L17" s="45">
        <f t="shared" si="2"/>
        <v>114000</v>
      </c>
      <c r="M17" s="46" t="str">
        <f t="shared" si="3"/>
        <v/>
      </c>
    </row>
    <row r="18" spans="1:13" ht="30" customHeight="1" x14ac:dyDescent="0.3">
      <c r="A18" s="2"/>
      <c r="B18" s="25" t="s">
        <v>17</v>
      </c>
      <c r="C18" s="25" t="s">
        <v>18</v>
      </c>
      <c r="D18" s="32">
        <v>90000</v>
      </c>
      <c r="E18" s="31"/>
      <c r="F18" s="31" t="s">
        <v>39</v>
      </c>
      <c r="G18" s="31"/>
      <c r="H18" s="31" t="s">
        <v>39</v>
      </c>
      <c r="J18" s="43" t="str">
        <f t="shared" si="0"/>
        <v/>
      </c>
      <c r="K18" s="44">
        <f t="shared" si="1"/>
        <v>90000</v>
      </c>
      <c r="L18" s="45" t="str">
        <f t="shared" si="2"/>
        <v/>
      </c>
      <c r="M18" s="46">
        <f t="shared" si="3"/>
        <v>90000</v>
      </c>
    </row>
    <row r="19" spans="1:13" ht="30" customHeight="1" x14ac:dyDescent="0.3">
      <c r="A19" s="2"/>
      <c r="B19" s="25" t="s">
        <v>19</v>
      </c>
      <c r="C19" s="25" t="s">
        <v>20</v>
      </c>
      <c r="D19" s="32">
        <v>106000</v>
      </c>
      <c r="E19" s="31"/>
      <c r="F19" s="31" t="s">
        <v>39</v>
      </c>
      <c r="G19" s="31"/>
      <c r="H19" s="31"/>
      <c r="J19" s="43" t="str">
        <f t="shared" si="0"/>
        <v/>
      </c>
      <c r="K19" s="44">
        <f t="shared" si="1"/>
        <v>106000</v>
      </c>
      <c r="L19" s="45" t="str">
        <f t="shared" si="2"/>
        <v/>
      </c>
      <c r="M19" s="46" t="str">
        <f t="shared" si="3"/>
        <v/>
      </c>
    </row>
    <row r="20" spans="1:13" ht="30" customHeight="1" x14ac:dyDescent="0.3">
      <c r="A20" s="2"/>
      <c r="B20" s="25" t="s">
        <v>21</v>
      </c>
      <c r="C20" s="25" t="s">
        <v>22</v>
      </c>
      <c r="D20" s="32">
        <v>79000</v>
      </c>
      <c r="E20" s="31" t="s">
        <v>39</v>
      </c>
      <c r="F20" s="31" t="s">
        <v>39</v>
      </c>
      <c r="G20" s="31"/>
      <c r="H20" s="31"/>
      <c r="J20" s="43">
        <f t="shared" si="0"/>
        <v>79000</v>
      </c>
      <c r="K20" s="44">
        <f t="shared" si="1"/>
        <v>79000</v>
      </c>
      <c r="L20" s="45" t="str">
        <f t="shared" si="2"/>
        <v/>
      </c>
      <c r="M20" s="46" t="str">
        <f t="shared" si="3"/>
        <v/>
      </c>
    </row>
    <row r="21" spans="1:13" ht="30" customHeight="1" x14ac:dyDescent="0.3">
      <c r="A21" s="2"/>
      <c r="B21" s="25" t="s">
        <v>23</v>
      </c>
      <c r="C21" s="25" t="s">
        <v>24</v>
      </c>
      <c r="D21" s="32">
        <v>103000</v>
      </c>
      <c r="E21" s="31"/>
      <c r="F21" s="31"/>
      <c r="G21" s="31"/>
      <c r="H21" s="31" t="s">
        <v>39</v>
      </c>
      <c r="J21" s="43" t="str">
        <f t="shared" si="0"/>
        <v/>
      </c>
      <c r="K21" s="44" t="str">
        <f t="shared" si="1"/>
        <v/>
      </c>
      <c r="L21" s="45" t="str">
        <f t="shared" si="2"/>
        <v/>
      </c>
      <c r="M21" s="46">
        <f t="shared" si="3"/>
        <v>103000</v>
      </c>
    </row>
    <row r="22" spans="1:13" ht="30" customHeight="1" x14ac:dyDescent="0.3">
      <c r="A22" s="2"/>
      <c r="B22" s="25" t="s">
        <v>25</v>
      </c>
      <c r="C22" s="25" t="s">
        <v>26</v>
      </c>
      <c r="D22" s="32">
        <v>112000</v>
      </c>
      <c r="E22" s="31"/>
      <c r="F22" s="31" t="s">
        <v>39</v>
      </c>
      <c r="G22" s="31" t="s">
        <v>39</v>
      </c>
      <c r="H22" s="31"/>
      <c r="J22" s="43" t="str">
        <f t="shared" si="0"/>
        <v/>
      </c>
      <c r="K22" s="44">
        <f t="shared" si="1"/>
        <v>112000</v>
      </c>
      <c r="L22" s="45">
        <f t="shared" si="2"/>
        <v>112000</v>
      </c>
      <c r="M22" s="46" t="str">
        <f t="shared" si="3"/>
        <v/>
      </c>
    </row>
    <row r="23" spans="1:13" ht="30" customHeight="1" x14ac:dyDescent="0.3">
      <c r="A23" s="2"/>
      <c r="B23" s="25" t="s">
        <v>27</v>
      </c>
      <c r="C23" s="25" t="s">
        <v>28</v>
      </c>
      <c r="D23" s="32">
        <v>109000</v>
      </c>
      <c r="E23" s="31"/>
      <c r="F23" s="31"/>
      <c r="G23" s="31"/>
      <c r="H23" s="31" t="s">
        <v>39</v>
      </c>
      <c r="J23" s="43" t="str">
        <f t="shared" si="0"/>
        <v/>
      </c>
      <c r="K23" s="44" t="str">
        <f t="shared" si="1"/>
        <v/>
      </c>
      <c r="L23" s="45" t="str">
        <f t="shared" si="2"/>
        <v/>
      </c>
      <c r="M23" s="46">
        <f t="shared" si="3"/>
        <v>109000</v>
      </c>
    </row>
    <row r="24" spans="1:13" ht="30" customHeight="1" x14ac:dyDescent="0.3">
      <c r="A24" s="2"/>
      <c r="B24" s="25" t="s">
        <v>29</v>
      </c>
      <c r="C24" s="25" t="s">
        <v>30</v>
      </c>
      <c r="D24" s="32">
        <v>106000</v>
      </c>
      <c r="E24" s="31" t="s">
        <v>39</v>
      </c>
      <c r="F24" s="31"/>
      <c r="G24" s="31"/>
      <c r="H24" s="31"/>
      <c r="J24" s="43">
        <f t="shared" si="0"/>
        <v>106000</v>
      </c>
      <c r="K24" s="44" t="str">
        <f t="shared" si="1"/>
        <v/>
      </c>
      <c r="L24" s="45" t="str">
        <f t="shared" si="2"/>
        <v/>
      </c>
      <c r="M24" s="46" t="str">
        <f t="shared" si="3"/>
        <v/>
      </c>
    </row>
    <row r="25" spans="1:13" ht="30" customHeight="1" thickBot="1" x14ac:dyDescent="0.35">
      <c r="A25" s="2"/>
      <c r="B25" s="25" t="s">
        <v>31</v>
      </c>
      <c r="C25" s="25" t="s">
        <v>32</v>
      </c>
      <c r="D25" s="32">
        <v>107000</v>
      </c>
      <c r="E25" s="31"/>
      <c r="F25" s="31" t="s">
        <v>39</v>
      </c>
      <c r="G25" s="31" t="s">
        <v>39</v>
      </c>
      <c r="H25" s="31" t="s">
        <v>39</v>
      </c>
      <c r="J25" s="43" t="str">
        <f t="shared" si="0"/>
        <v/>
      </c>
      <c r="K25" s="44">
        <f t="shared" si="1"/>
        <v>107000</v>
      </c>
      <c r="L25" s="45">
        <f t="shared" si="2"/>
        <v>107000</v>
      </c>
      <c r="M25" s="46">
        <f t="shared" si="3"/>
        <v>107000</v>
      </c>
    </row>
    <row r="26" spans="1:13" ht="17.25" customHeight="1" x14ac:dyDescent="0.3">
      <c r="J26" s="35" t="s">
        <v>41</v>
      </c>
      <c r="K26" s="36" t="s">
        <v>41</v>
      </c>
      <c r="L26" s="37" t="s">
        <v>41</v>
      </c>
      <c r="M26" s="38" t="s">
        <v>41</v>
      </c>
    </row>
    <row r="27" spans="1:13" ht="30" customHeight="1" x14ac:dyDescent="0.3">
      <c r="A27" s="2"/>
      <c r="I27" s="49" t="s">
        <v>4</v>
      </c>
      <c r="J27" s="39">
        <f>SUM(J13:J25)</f>
        <v>511000</v>
      </c>
      <c r="K27" s="40">
        <f>SUM(K13:K25)</f>
        <v>863000</v>
      </c>
      <c r="L27" s="41">
        <f>SUM(L13:L25)</f>
        <v>529000</v>
      </c>
      <c r="M27" s="42">
        <f>SUM(M13:M25)</f>
        <v>735000</v>
      </c>
    </row>
    <row r="28" spans="1:13" ht="17.25" customHeight="1" x14ac:dyDescent="0.3"/>
    <row r="30" spans="1:13" ht="30" customHeight="1" thickBot="1" x14ac:dyDescent="0.35">
      <c r="A30" s="2"/>
      <c r="B30" s="33" t="s">
        <v>42</v>
      </c>
      <c r="C30" s="11"/>
      <c r="D30" s="11"/>
      <c r="E30" s="67" t="s">
        <v>43</v>
      </c>
      <c r="F30" s="67"/>
      <c r="G30" s="67"/>
      <c r="H30" s="67"/>
      <c r="J30" s="34" t="s">
        <v>65</v>
      </c>
      <c r="L30" s="11"/>
      <c r="M30" s="11"/>
    </row>
    <row r="31" spans="1:13" ht="30" customHeight="1" x14ac:dyDescent="0.3">
      <c r="A31" s="2"/>
      <c r="B31" s="24" t="s">
        <v>42</v>
      </c>
      <c r="C31" s="24" t="s">
        <v>5</v>
      </c>
      <c r="D31" s="24" t="s">
        <v>90</v>
      </c>
      <c r="E31" s="27" t="s">
        <v>33</v>
      </c>
      <c r="F31" s="30" t="s">
        <v>34</v>
      </c>
      <c r="G31" s="28" t="s">
        <v>35</v>
      </c>
      <c r="H31" s="29" t="s">
        <v>36</v>
      </c>
      <c r="J31" s="27" t="s">
        <v>33</v>
      </c>
      <c r="K31" s="30" t="s">
        <v>34</v>
      </c>
      <c r="L31" s="28" t="s">
        <v>35</v>
      </c>
      <c r="M31" s="29" t="s">
        <v>36</v>
      </c>
    </row>
    <row r="32" spans="1:13" ht="30" customHeight="1" x14ac:dyDescent="0.3">
      <c r="A32" s="2"/>
      <c r="B32" s="25" t="s">
        <v>44</v>
      </c>
      <c r="C32" s="25"/>
      <c r="D32" s="32">
        <v>4667</v>
      </c>
      <c r="E32" s="47">
        <v>0.5</v>
      </c>
      <c r="F32" s="47">
        <v>1</v>
      </c>
      <c r="G32" s="47">
        <v>0.6</v>
      </c>
      <c r="H32" s="47">
        <v>1</v>
      </c>
      <c r="J32" s="43">
        <f>IFERROR(E32*D32,"")</f>
        <v>2333.5</v>
      </c>
      <c r="K32" s="44">
        <f>IFERROR(F32*D32,"")</f>
        <v>4667</v>
      </c>
      <c r="L32" s="45">
        <f>IFERROR(G32*D32,"")</f>
        <v>2800.2</v>
      </c>
      <c r="M32" s="46">
        <f>IFERROR(H32*D32,"")</f>
        <v>4667</v>
      </c>
    </row>
    <row r="33" spans="1:13" ht="30" customHeight="1" x14ac:dyDescent="0.3">
      <c r="A33" s="2"/>
      <c r="B33" s="25" t="s">
        <v>45</v>
      </c>
      <c r="C33" s="25"/>
      <c r="D33" s="32">
        <v>6683</v>
      </c>
      <c r="E33" s="47">
        <v>1</v>
      </c>
      <c r="F33" s="47">
        <v>1</v>
      </c>
      <c r="G33" s="47">
        <v>0.87</v>
      </c>
      <c r="H33" s="47">
        <v>0.5</v>
      </c>
      <c r="J33" s="43">
        <f t="shared" ref="J33:J51" si="4">IFERROR(E33*D33,"")</f>
        <v>6683</v>
      </c>
      <c r="K33" s="44">
        <f t="shared" ref="K33:K51" si="5">IFERROR(F33*D33,"")</f>
        <v>6683</v>
      </c>
      <c r="L33" s="45">
        <f t="shared" ref="L33:L51" si="6">IFERROR(G33*D33,"")</f>
        <v>5814.21</v>
      </c>
      <c r="M33" s="46">
        <f t="shared" ref="M33:M51" si="7">IFERROR(H33*D33,"")</f>
        <v>3341.5</v>
      </c>
    </row>
    <row r="34" spans="1:13" ht="30" customHeight="1" x14ac:dyDescent="0.3">
      <c r="A34" s="2"/>
      <c r="B34" s="25" t="s">
        <v>46</v>
      </c>
      <c r="C34" s="25"/>
      <c r="D34" s="32">
        <v>4213</v>
      </c>
      <c r="E34" s="47">
        <v>0.8</v>
      </c>
      <c r="F34" s="47">
        <v>1</v>
      </c>
      <c r="G34" s="47">
        <v>0.45</v>
      </c>
      <c r="H34" s="47">
        <v>0.5</v>
      </c>
      <c r="J34" s="43">
        <f t="shared" si="4"/>
        <v>3370.4</v>
      </c>
      <c r="K34" s="44">
        <f t="shared" si="5"/>
        <v>4213</v>
      </c>
      <c r="L34" s="45">
        <f t="shared" si="6"/>
        <v>1895.8500000000001</v>
      </c>
      <c r="M34" s="46">
        <f t="shared" si="7"/>
        <v>2106.5</v>
      </c>
    </row>
    <row r="35" spans="1:13" ht="30" customHeight="1" x14ac:dyDescent="0.3">
      <c r="A35" s="2"/>
      <c r="B35" s="25" t="s">
        <v>47</v>
      </c>
      <c r="C35" s="25"/>
      <c r="D35" s="32">
        <v>1969</v>
      </c>
      <c r="E35" s="47">
        <v>0.12</v>
      </c>
      <c r="F35" s="47">
        <v>1</v>
      </c>
      <c r="G35" s="47">
        <v>0.4</v>
      </c>
      <c r="H35" s="47">
        <v>1.2</v>
      </c>
      <c r="J35" s="43">
        <f t="shared" si="4"/>
        <v>236.28</v>
      </c>
      <c r="K35" s="44">
        <f t="shared" si="5"/>
        <v>1969</v>
      </c>
      <c r="L35" s="45">
        <f t="shared" si="6"/>
        <v>787.6</v>
      </c>
      <c r="M35" s="46">
        <f t="shared" si="7"/>
        <v>2362.7999999999997</v>
      </c>
    </row>
    <row r="36" spans="1:13" ht="30" customHeight="1" x14ac:dyDescent="0.3">
      <c r="A36" s="2"/>
      <c r="B36" s="25" t="s">
        <v>48</v>
      </c>
      <c r="C36" s="25"/>
      <c r="D36" s="32">
        <v>3500</v>
      </c>
      <c r="E36" s="47">
        <v>0.1</v>
      </c>
      <c r="F36" s="47">
        <v>1</v>
      </c>
      <c r="G36" s="47">
        <v>1.4</v>
      </c>
      <c r="H36" s="47">
        <v>0.5</v>
      </c>
      <c r="J36" s="43">
        <f t="shared" si="4"/>
        <v>350</v>
      </c>
      <c r="K36" s="44">
        <f t="shared" si="5"/>
        <v>3500</v>
      </c>
      <c r="L36" s="45">
        <f t="shared" si="6"/>
        <v>4900</v>
      </c>
      <c r="M36" s="46">
        <f t="shared" si="7"/>
        <v>1750</v>
      </c>
    </row>
    <row r="37" spans="1:13" ht="30" customHeight="1" x14ac:dyDescent="0.3">
      <c r="A37" s="2"/>
      <c r="B37" s="25" t="s">
        <v>49</v>
      </c>
      <c r="C37" s="25"/>
      <c r="D37" s="32">
        <v>5655</v>
      </c>
      <c r="E37" s="47">
        <v>0.75</v>
      </c>
      <c r="F37" s="47">
        <v>1</v>
      </c>
      <c r="G37" s="47">
        <v>0.95</v>
      </c>
      <c r="H37" s="47">
        <v>0.6</v>
      </c>
      <c r="J37" s="43">
        <f t="shared" si="4"/>
        <v>4241.25</v>
      </c>
      <c r="K37" s="44">
        <f t="shared" si="5"/>
        <v>5655</v>
      </c>
      <c r="L37" s="45">
        <f t="shared" si="6"/>
        <v>5372.25</v>
      </c>
      <c r="M37" s="46">
        <f t="shared" si="7"/>
        <v>3393</v>
      </c>
    </row>
    <row r="38" spans="1:13" ht="30" customHeight="1" x14ac:dyDescent="0.3">
      <c r="A38" s="2"/>
      <c r="B38" s="25" t="s">
        <v>50</v>
      </c>
      <c r="C38" s="25"/>
      <c r="D38" s="32">
        <v>4498</v>
      </c>
      <c r="E38" s="47">
        <v>0.3</v>
      </c>
      <c r="F38" s="47">
        <v>1</v>
      </c>
      <c r="G38" s="47">
        <v>0.6</v>
      </c>
      <c r="H38" s="47">
        <v>1</v>
      </c>
      <c r="J38" s="43">
        <f t="shared" si="4"/>
        <v>1349.3999999999999</v>
      </c>
      <c r="K38" s="44">
        <f t="shared" si="5"/>
        <v>4498</v>
      </c>
      <c r="L38" s="45">
        <f t="shared" si="6"/>
        <v>2698.7999999999997</v>
      </c>
      <c r="M38" s="46">
        <f t="shared" si="7"/>
        <v>4498</v>
      </c>
    </row>
    <row r="39" spans="1:13" ht="30" customHeight="1" x14ac:dyDescent="0.3">
      <c r="A39" s="2"/>
      <c r="B39" s="25" t="s">
        <v>51</v>
      </c>
      <c r="C39" s="25"/>
      <c r="D39" s="32">
        <v>3978</v>
      </c>
      <c r="E39" s="47">
        <v>0.3</v>
      </c>
      <c r="F39" s="47">
        <v>1</v>
      </c>
      <c r="G39" s="47">
        <v>0.6</v>
      </c>
      <c r="H39" s="47">
        <v>1</v>
      </c>
      <c r="J39" s="43">
        <f t="shared" si="4"/>
        <v>1193.3999999999999</v>
      </c>
      <c r="K39" s="44">
        <f t="shared" si="5"/>
        <v>3978</v>
      </c>
      <c r="L39" s="45">
        <f t="shared" si="6"/>
        <v>2386.7999999999997</v>
      </c>
      <c r="M39" s="46">
        <f t="shared" si="7"/>
        <v>3978</v>
      </c>
    </row>
    <row r="40" spans="1:13" ht="30" customHeight="1" x14ac:dyDescent="0.3">
      <c r="A40" s="2"/>
      <c r="B40" s="25" t="s">
        <v>52</v>
      </c>
      <c r="C40" s="25"/>
      <c r="D40" s="32">
        <v>5055</v>
      </c>
      <c r="E40" s="47">
        <v>2</v>
      </c>
      <c r="F40" s="47">
        <v>1</v>
      </c>
      <c r="G40" s="47">
        <v>0.35</v>
      </c>
      <c r="H40" s="47">
        <v>1</v>
      </c>
      <c r="J40" s="43">
        <f t="shared" si="4"/>
        <v>10110</v>
      </c>
      <c r="K40" s="44">
        <f t="shared" si="5"/>
        <v>5055</v>
      </c>
      <c r="L40" s="45">
        <f t="shared" si="6"/>
        <v>1769.25</v>
      </c>
      <c r="M40" s="46">
        <f t="shared" si="7"/>
        <v>5055</v>
      </c>
    </row>
    <row r="41" spans="1:13" ht="30" customHeight="1" x14ac:dyDescent="0.3">
      <c r="A41" s="2"/>
      <c r="B41" s="25" t="s">
        <v>53</v>
      </c>
      <c r="C41" s="25"/>
      <c r="D41" s="32">
        <v>1954</v>
      </c>
      <c r="E41" s="47">
        <v>0.2</v>
      </c>
      <c r="F41" s="47">
        <v>1</v>
      </c>
      <c r="G41" s="47">
        <v>0.6</v>
      </c>
      <c r="H41" s="47">
        <v>1</v>
      </c>
      <c r="J41" s="43">
        <f t="shared" si="4"/>
        <v>390.8</v>
      </c>
      <c r="K41" s="44">
        <f t="shared" si="5"/>
        <v>1954</v>
      </c>
      <c r="L41" s="45">
        <f t="shared" si="6"/>
        <v>1172.3999999999999</v>
      </c>
      <c r="M41" s="46">
        <f t="shared" si="7"/>
        <v>1954</v>
      </c>
    </row>
    <row r="42" spans="1:13" ht="30" customHeight="1" x14ac:dyDescent="0.3">
      <c r="A42" s="2"/>
      <c r="B42" s="25" t="s">
        <v>54</v>
      </c>
      <c r="C42" s="25"/>
      <c r="D42" s="32">
        <v>2020</v>
      </c>
      <c r="E42" s="47">
        <v>0</v>
      </c>
      <c r="F42" s="47">
        <v>1</v>
      </c>
      <c r="G42" s="47">
        <v>0.4</v>
      </c>
      <c r="H42" s="47">
        <v>1</v>
      </c>
      <c r="J42" s="43">
        <f t="shared" si="4"/>
        <v>0</v>
      </c>
      <c r="K42" s="44">
        <f t="shared" si="5"/>
        <v>2020</v>
      </c>
      <c r="L42" s="45">
        <f t="shared" si="6"/>
        <v>808</v>
      </c>
      <c r="M42" s="46">
        <f t="shared" si="7"/>
        <v>2020</v>
      </c>
    </row>
    <row r="43" spans="1:13" ht="30" customHeight="1" x14ac:dyDescent="0.3">
      <c r="A43" s="2"/>
      <c r="B43" s="25" t="s">
        <v>55</v>
      </c>
      <c r="C43" s="25"/>
      <c r="D43" s="32">
        <v>5494</v>
      </c>
      <c r="E43" s="47">
        <v>0</v>
      </c>
      <c r="F43" s="47">
        <v>1</v>
      </c>
      <c r="G43" s="47">
        <v>0.15</v>
      </c>
      <c r="H43" s="47">
        <v>1</v>
      </c>
      <c r="J43" s="43">
        <f t="shared" si="4"/>
        <v>0</v>
      </c>
      <c r="K43" s="44">
        <f t="shared" si="5"/>
        <v>5494</v>
      </c>
      <c r="L43" s="45">
        <f t="shared" si="6"/>
        <v>824.1</v>
      </c>
      <c r="M43" s="46">
        <f t="shared" si="7"/>
        <v>5494</v>
      </c>
    </row>
    <row r="44" spans="1:13" ht="30" customHeight="1" x14ac:dyDescent="0.3">
      <c r="A44" s="2"/>
      <c r="B44" s="25" t="s">
        <v>56</v>
      </c>
      <c r="C44" s="25"/>
      <c r="D44" s="32">
        <v>4972</v>
      </c>
      <c r="E44" s="47">
        <v>0</v>
      </c>
      <c r="F44" s="47">
        <v>1</v>
      </c>
      <c r="G44" s="47">
        <v>0.25</v>
      </c>
      <c r="H44" s="47">
        <v>1</v>
      </c>
      <c r="J44" s="43">
        <f t="shared" si="4"/>
        <v>0</v>
      </c>
      <c r="K44" s="44">
        <f t="shared" si="5"/>
        <v>4972</v>
      </c>
      <c r="L44" s="45">
        <f t="shared" si="6"/>
        <v>1243</v>
      </c>
      <c r="M44" s="46">
        <f t="shared" si="7"/>
        <v>4972</v>
      </c>
    </row>
    <row r="45" spans="1:13" ht="30" customHeight="1" x14ac:dyDescent="0.3">
      <c r="A45" s="2"/>
      <c r="B45" s="25" t="s">
        <v>57</v>
      </c>
      <c r="C45" s="25"/>
      <c r="D45" s="32">
        <v>5710</v>
      </c>
      <c r="E45" s="47">
        <v>0.6</v>
      </c>
      <c r="F45" s="47">
        <v>1</v>
      </c>
      <c r="G45" s="47">
        <v>0.25</v>
      </c>
      <c r="H45" s="47">
        <v>1</v>
      </c>
      <c r="J45" s="43">
        <f t="shared" si="4"/>
        <v>3426</v>
      </c>
      <c r="K45" s="44">
        <f t="shared" si="5"/>
        <v>5710</v>
      </c>
      <c r="L45" s="45">
        <f t="shared" si="6"/>
        <v>1427.5</v>
      </c>
      <c r="M45" s="46">
        <f t="shared" si="7"/>
        <v>5710</v>
      </c>
    </row>
    <row r="46" spans="1:13" ht="30" customHeight="1" x14ac:dyDescent="0.3">
      <c r="A46" s="2"/>
      <c r="B46" s="25" t="s">
        <v>58</v>
      </c>
      <c r="C46" s="25"/>
      <c r="D46" s="32">
        <v>5322</v>
      </c>
      <c r="E46" s="47">
        <v>0.3</v>
      </c>
      <c r="F46" s="47">
        <v>1</v>
      </c>
      <c r="G46" s="47">
        <v>0.2</v>
      </c>
      <c r="H46" s="47">
        <v>1</v>
      </c>
      <c r="J46" s="43">
        <f t="shared" si="4"/>
        <v>1596.6</v>
      </c>
      <c r="K46" s="44">
        <f t="shared" si="5"/>
        <v>5322</v>
      </c>
      <c r="L46" s="45">
        <f t="shared" si="6"/>
        <v>1064.4000000000001</v>
      </c>
      <c r="M46" s="46">
        <f t="shared" si="7"/>
        <v>5322</v>
      </c>
    </row>
    <row r="47" spans="1:13" ht="30" customHeight="1" x14ac:dyDescent="0.3">
      <c r="A47" s="2"/>
      <c r="B47" s="25" t="s">
        <v>59</v>
      </c>
      <c r="C47" s="25"/>
      <c r="D47" s="32">
        <v>2174</v>
      </c>
      <c r="E47" s="47">
        <v>0.6</v>
      </c>
      <c r="F47" s="47">
        <v>1</v>
      </c>
      <c r="G47" s="47">
        <v>0.4</v>
      </c>
      <c r="H47" s="47">
        <v>1</v>
      </c>
      <c r="J47" s="43">
        <f t="shared" si="4"/>
        <v>1304.3999999999999</v>
      </c>
      <c r="K47" s="44">
        <f t="shared" si="5"/>
        <v>2174</v>
      </c>
      <c r="L47" s="45">
        <f t="shared" si="6"/>
        <v>869.6</v>
      </c>
      <c r="M47" s="46">
        <f t="shared" si="7"/>
        <v>2174</v>
      </c>
    </row>
    <row r="48" spans="1:13" ht="30" customHeight="1" x14ac:dyDescent="0.3">
      <c r="A48" s="2"/>
      <c r="B48" s="25" t="s">
        <v>60</v>
      </c>
      <c r="C48" s="25"/>
      <c r="D48" s="32">
        <v>4313</v>
      </c>
      <c r="E48" s="47">
        <v>0.5</v>
      </c>
      <c r="F48" s="47">
        <v>1</v>
      </c>
      <c r="G48" s="47">
        <v>0.5</v>
      </c>
      <c r="H48" s="47">
        <v>1</v>
      </c>
      <c r="J48" s="43">
        <f t="shared" si="4"/>
        <v>2156.5</v>
      </c>
      <c r="K48" s="44">
        <f t="shared" si="5"/>
        <v>4313</v>
      </c>
      <c r="L48" s="45">
        <f t="shared" si="6"/>
        <v>2156.5</v>
      </c>
      <c r="M48" s="46">
        <f t="shared" si="7"/>
        <v>4313</v>
      </c>
    </row>
    <row r="49" spans="1:13" ht="30" customHeight="1" x14ac:dyDescent="0.3">
      <c r="A49" s="2"/>
      <c r="B49" s="25" t="s">
        <v>61</v>
      </c>
      <c r="C49" s="25"/>
      <c r="D49" s="32">
        <v>5721</v>
      </c>
      <c r="E49" s="47">
        <v>0.4</v>
      </c>
      <c r="F49" s="47">
        <v>1</v>
      </c>
      <c r="G49" s="47">
        <v>0.47</v>
      </c>
      <c r="H49" s="47">
        <v>1</v>
      </c>
      <c r="J49" s="43">
        <f t="shared" si="4"/>
        <v>2288.4</v>
      </c>
      <c r="K49" s="44">
        <f t="shared" si="5"/>
        <v>5721</v>
      </c>
      <c r="L49" s="45">
        <f t="shared" si="6"/>
        <v>2688.87</v>
      </c>
      <c r="M49" s="46">
        <f t="shared" si="7"/>
        <v>5721</v>
      </c>
    </row>
    <row r="50" spans="1:13" ht="30" customHeight="1" x14ac:dyDescent="0.3">
      <c r="A50" s="2"/>
      <c r="B50" s="25" t="s">
        <v>62</v>
      </c>
      <c r="C50" s="25"/>
      <c r="D50" s="32">
        <v>5655</v>
      </c>
      <c r="E50" s="47">
        <v>0.3</v>
      </c>
      <c r="F50" s="47">
        <v>1</v>
      </c>
      <c r="G50" s="47">
        <v>1.2</v>
      </c>
      <c r="H50" s="47">
        <v>1</v>
      </c>
      <c r="J50" s="43">
        <f t="shared" si="4"/>
        <v>1696.5</v>
      </c>
      <c r="K50" s="44">
        <f t="shared" si="5"/>
        <v>5655</v>
      </c>
      <c r="L50" s="45">
        <f t="shared" si="6"/>
        <v>6786</v>
      </c>
      <c r="M50" s="46">
        <f t="shared" si="7"/>
        <v>5655</v>
      </c>
    </row>
    <row r="51" spans="1:13" ht="30" customHeight="1" thickBot="1" x14ac:dyDescent="0.35">
      <c r="A51" s="2"/>
      <c r="B51" s="25" t="s">
        <v>63</v>
      </c>
      <c r="C51" s="25"/>
      <c r="D51" s="32">
        <v>3737</v>
      </c>
      <c r="E51" s="47">
        <v>1.5</v>
      </c>
      <c r="F51" s="47">
        <v>1</v>
      </c>
      <c r="G51" s="47">
        <v>1.17</v>
      </c>
      <c r="H51" s="47">
        <v>1</v>
      </c>
      <c r="J51" s="43">
        <f t="shared" si="4"/>
        <v>5605.5</v>
      </c>
      <c r="K51" s="44">
        <f t="shared" si="5"/>
        <v>3737</v>
      </c>
      <c r="L51" s="45">
        <f t="shared" si="6"/>
        <v>4372.29</v>
      </c>
      <c r="M51" s="46">
        <f t="shared" si="7"/>
        <v>3737</v>
      </c>
    </row>
    <row r="52" spans="1:13" ht="17.25" customHeight="1" x14ac:dyDescent="0.3">
      <c r="J52" s="35" t="s">
        <v>41</v>
      </c>
      <c r="K52" s="36" t="s">
        <v>41</v>
      </c>
      <c r="L52" s="37" t="s">
        <v>41</v>
      </c>
      <c r="M52" s="38" t="s">
        <v>41</v>
      </c>
    </row>
    <row r="53" spans="1:13" ht="30" customHeight="1" x14ac:dyDescent="0.3">
      <c r="A53" s="2"/>
      <c r="I53" s="49" t="s">
        <v>42</v>
      </c>
      <c r="J53" s="39">
        <f>SUM(J32:J51)</f>
        <v>48331.93</v>
      </c>
      <c r="K53" s="40">
        <f>SUM(K32:K51)</f>
        <v>87290</v>
      </c>
      <c r="L53" s="41">
        <f>SUM(L32:L51)</f>
        <v>51837.62</v>
      </c>
      <c r="M53" s="42">
        <f>SUM(M32:M51)</f>
        <v>78223.8</v>
      </c>
    </row>
    <row r="54" spans="1:13" ht="17.25" customHeight="1" x14ac:dyDescent="0.3"/>
    <row r="56" spans="1:13" ht="30" customHeight="1" thickBot="1" x14ac:dyDescent="0.35">
      <c r="A56" s="2"/>
      <c r="B56" s="33" t="s">
        <v>64</v>
      </c>
      <c r="C56" s="11"/>
      <c r="D56" s="11"/>
      <c r="E56" s="67" t="s">
        <v>66</v>
      </c>
      <c r="F56" s="67"/>
      <c r="G56" s="67"/>
      <c r="H56" s="67"/>
      <c r="J56" s="34" t="s">
        <v>67</v>
      </c>
      <c r="L56" s="11"/>
      <c r="M56" s="11"/>
    </row>
    <row r="57" spans="1:13" ht="30" customHeight="1" x14ac:dyDescent="0.3">
      <c r="A57" s="2"/>
      <c r="B57" s="68" t="s">
        <v>70</v>
      </c>
      <c r="C57" s="69"/>
      <c r="D57" s="48" t="s">
        <v>3</v>
      </c>
      <c r="E57" s="27" t="s">
        <v>33</v>
      </c>
      <c r="F57" s="30" t="s">
        <v>34</v>
      </c>
      <c r="G57" s="28" t="s">
        <v>35</v>
      </c>
      <c r="H57" s="29" t="s">
        <v>36</v>
      </c>
      <c r="J57" s="27" t="s">
        <v>33</v>
      </c>
      <c r="K57" s="30" t="s">
        <v>34</v>
      </c>
      <c r="L57" s="28" t="s">
        <v>35</v>
      </c>
      <c r="M57" s="29" t="s">
        <v>36</v>
      </c>
    </row>
    <row r="58" spans="1:13" ht="30" customHeight="1" x14ac:dyDescent="0.3">
      <c r="A58" s="2"/>
      <c r="B58" s="65" t="s">
        <v>71</v>
      </c>
      <c r="C58" s="66"/>
      <c r="D58" s="32">
        <v>229074</v>
      </c>
      <c r="E58" s="31" t="s">
        <v>39</v>
      </c>
      <c r="F58" s="31" t="s">
        <v>39</v>
      </c>
      <c r="G58" s="31" t="s">
        <v>39</v>
      </c>
      <c r="H58" s="31"/>
      <c r="J58" s="43">
        <f>IF(E58="X",D58,"")</f>
        <v>229074</v>
      </c>
      <c r="K58" s="44">
        <f>IF(F58="X",D58,"")</f>
        <v>229074</v>
      </c>
      <c r="L58" s="45">
        <f>IF(G58="X",D58,"")</f>
        <v>229074</v>
      </c>
      <c r="M58" s="46" t="str">
        <f>IF(H58="X",D58,"")</f>
        <v/>
      </c>
    </row>
    <row r="59" spans="1:13" ht="30" customHeight="1" x14ac:dyDescent="0.3">
      <c r="A59" s="2"/>
      <c r="B59" s="65" t="s">
        <v>72</v>
      </c>
      <c r="C59" s="66"/>
      <c r="D59" s="32">
        <v>50693</v>
      </c>
      <c r="E59" s="31" t="s">
        <v>39</v>
      </c>
      <c r="F59" s="31" t="s">
        <v>39</v>
      </c>
      <c r="G59" s="31" t="s">
        <v>39</v>
      </c>
      <c r="H59" s="31" t="s">
        <v>39</v>
      </c>
      <c r="J59" s="43">
        <f t="shared" ref="J59:J70" si="8">IF(E59="X",D59,"")</f>
        <v>50693</v>
      </c>
      <c r="K59" s="44">
        <f t="shared" ref="K59:K70" si="9">IF(F59="X",D59,"")</f>
        <v>50693</v>
      </c>
      <c r="L59" s="45">
        <f t="shared" ref="L59:L70" si="10">IF(G59="X",D59,"")</f>
        <v>50693</v>
      </c>
      <c r="M59" s="46">
        <f t="shared" ref="M59:M70" si="11">IF(H59="X",D59,"")</f>
        <v>50693</v>
      </c>
    </row>
    <row r="60" spans="1:13" ht="30" customHeight="1" x14ac:dyDescent="0.3">
      <c r="A60" s="2"/>
      <c r="B60" s="65" t="s">
        <v>73</v>
      </c>
      <c r="C60" s="66"/>
      <c r="D60" s="32">
        <v>53827</v>
      </c>
      <c r="E60" s="31"/>
      <c r="F60" s="31" t="s">
        <v>39</v>
      </c>
      <c r="G60" s="31"/>
      <c r="H60" s="31"/>
      <c r="J60" s="43" t="str">
        <f t="shared" si="8"/>
        <v/>
      </c>
      <c r="K60" s="44">
        <f t="shared" si="9"/>
        <v>53827</v>
      </c>
      <c r="L60" s="45" t="str">
        <f t="shared" si="10"/>
        <v/>
      </c>
      <c r="M60" s="46" t="str">
        <f t="shared" si="11"/>
        <v/>
      </c>
    </row>
    <row r="61" spans="1:13" ht="30" customHeight="1" x14ac:dyDescent="0.3">
      <c r="A61" s="2"/>
      <c r="B61" s="65" t="s">
        <v>74</v>
      </c>
      <c r="C61" s="66"/>
      <c r="D61" s="32">
        <v>157265</v>
      </c>
      <c r="E61" s="31" t="s">
        <v>39</v>
      </c>
      <c r="F61" s="31"/>
      <c r="G61" s="31"/>
      <c r="H61" s="31" t="s">
        <v>39</v>
      </c>
      <c r="J61" s="43">
        <f t="shared" si="8"/>
        <v>157265</v>
      </c>
      <c r="K61" s="44" t="str">
        <f t="shared" si="9"/>
        <v/>
      </c>
      <c r="L61" s="45" t="str">
        <f t="shared" si="10"/>
        <v/>
      </c>
      <c r="M61" s="46">
        <f t="shared" si="11"/>
        <v>157265</v>
      </c>
    </row>
    <row r="62" spans="1:13" ht="30" customHeight="1" x14ac:dyDescent="0.3">
      <c r="A62" s="2"/>
      <c r="B62" s="65" t="s">
        <v>75</v>
      </c>
      <c r="C62" s="66"/>
      <c r="D62" s="32">
        <v>192715</v>
      </c>
      <c r="E62" s="31" t="s">
        <v>39</v>
      </c>
      <c r="F62" s="31" t="s">
        <v>39</v>
      </c>
      <c r="G62" s="31" t="s">
        <v>39</v>
      </c>
      <c r="H62" s="31"/>
      <c r="J62" s="43">
        <f t="shared" si="8"/>
        <v>192715</v>
      </c>
      <c r="K62" s="44">
        <f t="shared" si="9"/>
        <v>192715</v>
      </c>
      <c r="L62" s="45">
        <f t="shared" si="10"/>
        <v>192715</v>
      </c>
      <c r="M62" s="46" t="str">
        <f t="shared" si="11"/>
        <v/>
      </c>
    </row>
    <row r="63" spans="1:13" ht="30" customHeight="1" x14ac:dyDescent="0.3">
      <c r="A63" s="2"/>
      <c r="B63" s="65" t="s">
        <v>76</v>
      </c>
      <c r="C63" s="66"/>
      <c r="D63" s="32">
        <v>94113</v>
      </c>
      <c r="E63" s="31"/>
      <c r="F63" s="31" t="s">
        <v>39</v>
      </c>
      <c r="G63" s="31"/>
      <c r="H63" s="31"/>
      <c r="J63" s="43" t="str">
        <f t="shared" si="8"/>
        <v/>
      </c>
      <c r="K63" s="44">
        <f t="shared" si="9"/>
        <v>94113</v>
      </c>
      <c r="L63" s="45" t="str">
        <f t="shared" si="10"/>
        <v/>
      </c>
      <c r="M63" s="46" t="str">
        <f t="shared" si="11"/>
        <v/>
      </c>
    </row>
    <row r="64" spans="1:13" ht="30" customHeight="1" x14ac:dyDescent="0.3">
      <c r="A64" s="2"/>
      <c r="B64" s="65" t="s">
        <v>77</v>
      </c>
      <c r="C64" s="66"/>
      <c r="D64" s="32">
        <v>78381</v>
      </c>
      <c r="E64" s="31"/>
      <c r="F64" s="31" t="s">
        <v>39</v>
      </c>
      <c r="G64" s="31" t="s">
        <v>39</v>
      </c>
      <c r="H64" s="31"/>
      <c r="J64" s="43" t="str">
        <f t="shared" si="8"/>
        <v/>
      </c>
      <c r="K64" s="44">
        <f t="shared" si="9"/>
        <v>78381</v>
      </c>
      <c r="L64" s="45">
        <f t="shared" si="10"/>
        <v>78381</v>
      </c>
      <c r="M64" s="46" t="str">
        <f t="shared" si="11"/>
        <v/>
      </c>
    </row>
    <row r="65" spans="1:13" ht="30" customHeight="1" x14ac:dyDescent="0.3">
      <c r="A65" s="2"/>
      <c r="B65" s="65" t="s">
        <v>78</v>
      </c>
      <c r="C65" s="66"/>
      <c r="D65" s="32">
        <v>75662</v>
      </c>
      <c r="E65" s="31" t="s">
        <v>39</v>
      </c>
      <c r="F65" s="31" t="s">
        <v>39</v>
      </c>
      <c r="G65" s="31"/>
      <c r="H65" s="31"/>
      <c r="J65" s="43">
        <f t="shared" si="8"/>
        <v>75662</v>
      </c>
      <c r="K65" s="44">
        <f t="shared" si="9"/>
        <v>75662</v>
      </c>
      <c r="L65" s="45" t="str">
        <f t="shared" si="10"/>
        <v/>
      </c>
      <c r="M65" s="46" t="str">
        <f t="shared" si="11"/>
        <v/>
      </c>
    </row>
    <row r="66" spans="1:13" ht="30" customHeight="1" x14ac:dyDescent="0.3">
      <c r="A66" s="2"/>
      <c r="B66" s="65" t="s">
        <v>79</v>
      </c>
      <c r="C66" s="66"/>
      <c r="D66" s="32">
        <v>111301</v>
      </c>
      <c r="E66" s="31"/>
      <c r="F66" s="31"/>
      <c r="G66" s="31" t="s">
        <v>39</v>
      </c>
      <c r="H66" s="31" t="s">
        <v>39</v>
      </c>
      <c r="J66" s="43" t="str">
        <f t="shared" si="8"/>
        <v/>
      </c>
      <c r="K66" s="44" t="str">
        <f t="shared" si="9"/>
        <v/>
      </c>
      <c r="L66" s="45">
        <f t="shared" si="10"/>
        <v>111301</v>
      </c>
      <c r="M66" s="46">
        <f t="shared" si="11"/>
        <v>111301</v>
      </c>
    </row>
    <row r="67" spans="1:13" ht="30" customHeight="1" x14ac:dyDescent="0.3">
      <c r="A67" s="2"/>
      <c r="B67" s="65" t="s">
        <v>80</v>
      </c>
      <c r="C67" s="66"/>
      <c r="D67" s="32">
        <v>62778</v>
      </c>
      <c r="E67" s="31"/>
      <c r="F67" s="31" t="s">
        <v>39</v>
      </c>
      <c r="G67" s="31" t="s">
        <v>39</v>
      </c>
      <c r="H67" s="31"/>
      <c r="J67" s="43" t="str">
        <f t="shared" si="8"/>
        <v/>
      </c>
      <c r="K67" s="44">
        <f t="shared" si="9"/>
        <v>62778</v>
      </c>
      <c r="L67" s="45">
        <f t="shared" si="10"/>
        <v>62778</v>
      </c>
      <c r="M67" s="46" t="str">
        <f t="shared" si="11"/>
        <v/>
      </c>
    </row>
    <row r="68" spans="1:13" ht="30" customHeight="1" x14ac:dyDescent="0.3">
      <c r="A68" s="2"/>
      <c r="B68" s="65" t="s">
        <v>81</v>
      </c>
      <c r="C68" s="66"/>
      <c r="D68" s="32">
        <v>219152</v>
      </c>
      <c r="E68" s="31" t="s">
        <v>39</v>
      </c>
      <c r="F68" s="31"/>
      <c r="G68" s="31"/>
      <c r="H68" s="31" t="s">
        <v>39</v>
      </c>
      <c r="J68" s="43">
        <f t="shared" si="8"/>
        <v>219152</v>
      </c>
      <c r="K68" s="44" t="str">
        <f t="shared" si="9"/>
        <v/>
      </c>
      <c r="L68" s="45" t="str">
        <f t="shared" si="10"/>
        <v/>
      </c>
      <c r="M68" s="46">
        <f t="shared" si="11"/>
        <v>219152</v>
      </c>
    </row>
    <row r="69" spans="1:13" ht="30" customHeight="1" x14ac:dyDescent="0.3">
      <c r="A69" s="2"/>
      <c r="B69" s="65" t="s">
        <v>82</v>
      </c>
      <c r="C69" s="66"/>
      <c r="D69" s="32">
        <v>183979</v>
      </c>
      <c r="E69" s="31" t="s">
        <v>39</v>
      </c>
      <c r="F69" s="31" t="s">
        <v>39</v>
      </c>
      <c r="G69" s="31"/>
      <c r="H69" s="31"/>
      <c r="J69" s="43">
        <f t="shared" si="8"/>
        <v>183979</v>
      </c>
      <c r="K69" s="44">
        <f t="shared" si="9"/>
        <v>183979</v>
      </c>
      <c r="L69" s="45" t="str">
        <f t="shared" si="10"/>
        <v/>
      </c>
      <c r="M69" s="46" t="str">
        <f t="shared" si="11"/>
        <v/>
      </c>
    </row>
    <row r="70" spans="1:13" ht="30" customHeight="1" thickBot="1" x14ac:dyDescent="0.35">
      <c r="A70" s="2"/>
      <c r="B70" s="65" t="s">
        <v>83</v>
      </c>
      <c r="C70" s="66"/>
      <c r="D70" s="32">
        <v>192734</v>
      </c>
      <c r="E70" s="31" t="s">
        <v>39</v>
      </c>
      <c r="F70" s="31" t="s">
        <v>39</v>
      </c>
      <c r="G70" s="31" t="s">
        <v>39</v>
      </c>
      <c r="H70" s="31" t="s">
        <v>39</v>
      </c>
      <c r="J70" s="43">
        <f t="shared" si="8"/>
        <v>192734</v>
      </c>
      <c r="K70" s="44">
        <f t="shared" si="9"/>
        <v>192734</v>
      </c>
      <c r="L70" s="45">
        <f t="shared" si="10"/>
        <v>192734</v>
      </c>
      <c r="M70" s="46">
        <f t="shared" si="11"/>
        <v>192734</v>
      </c>
    </row>
    <row r="71" spans="1:13" ht="17.25" customHeight="1" x14ac:dyDescent="0.3">
      <c r="J71" s="35" t="s">
        <v>41</v>
      </c>
      <c r="K71" s="36" t="s">
        <v>41</v>
      </c>
      <c r="L71" s="37" t="s">
        <v>41</v>
      </c>
      <c r="M71" s="38" t="s">
        <v>41</v>
      </c>
    </row>
    <row r="72" spans="1:13" ht="30" customHeight="1" x14ac:dyDescent="0.3">
      <c r="A72" s="2"/>
      <c r="I72" s="49" t="s">
        <v>64</v>
      </c>
      <c r="J72" s="39">
        <f>SUM(J58:J70)</f>
        <v>1301274</v>
      </c>
      <c r="K72" s="40">
        <f>SUM(K58:K70)</f>
        <v>1213956</v>
      </c>
      <c r="L72" s="41">
        <f>SUM(L58:L70)</f>
        <v>917676</v>
      </c>
      <c r="M72" s="42">
        <f>SUM(M58:M70)</f>
        <v>731145</v>
      </c>
    </row>
    <row r="73" spans="1:13" ht="30" customHeight="1" thickBot="1" x14ac:dyDescent="0.35">
      <c r="A73" s="2"/>
      <c r="C73" s="33" t="s">
        <v>84</v>
      </c>
      <c r="E73" s="11"/>
      <c r="F73" s="11"/>
    </row>
    <row r="74" spans="1:13" ht="30" customHeight="1" x14ac:dyDescent="0.3">
      <c r="A74" s="2"/>
      <c r="C74" s="27" t="s">
        <v>33</v>
      </c>
      <c r="D74" s="30" t="s">
        <v>34</v>
      </c>
      <c r="E74" s="28" t="s">
        <v>35</v>
      </c>
      <c r="F74" s="29" t="s">
        <v>36</v>
      </c>
      <c r="I74" s="52" t="s">
        <v>85</v>
      </c>
      <c r="J74" s="54">
        <f>SUM(C79:F79)</f>
        <v>1260367.6499999999</v>
      </c>
      <c r="K74" s="51" t="s">
        <v>86</v>
      </c>
    </row>
    <row r="75" spans="1:13" ht="30" customHeight="1" x14ac:dyDescent="0.3">
      <c r="A75" s="2"/>
      <c r="B75" s="49" t="s">
        <v>87</v>
      </c>
      <c r="C75" s="50">
        <f>J27</f>
        <v>511000</v>
      </c>
      <c r="D75" s="50">
        <f>K27</f>
        <v>863000</v>
      </c>
      <c r="E75" s="50">
        <f>L27</f>
        <v>529000</v>
      </c>
      <c r="F75" s="50">
        <f>M27</f>
        <v>735000</v>
      </c>
      <c r="I75" s="49" t="s">
        <v>33</v>
      </c>
      <c r="J75" s="55">
        <f>C79</f>
        <v>741942.07</v>
      </c>
      <c r="K75" s="53">
        <f>IFERROR(J75/J74,"")</f>
        <v>0.58867114686734467</v>
      </c>
    </row>
    <row r="76" spans="1:13" ht="30" customHeight="1" x14ac:dyDescent="0.3">
      <c r="A76" s="2"/>
      <c r="B76" s="49" t="s">
        <v>42</v>
      </c>
      <c r="C76" s="50">
        <f>J53</f>
        <v>48331.93</v>
      </c>
      <c r="D76" s="50">
        <f>K53</f>
        <v>87290</v>
      </c>
      <c r="E76" s="50">
        <f>L53</f>
        <v>51837.62</v>
      </c>
      <c r="F76" s="50">
        <f>M53</f>
        <v>78223.8</v>
      </c>
      <c r="I76" s="49" t="s">
        <v>34</v>
      </c>
      <c r="J76" s="55">
        <f>D79</f>
        <v>263666</v>
      </c>
      <c r="K76" s="53">
        <f>IFERROR(J76/J74,"")</f>
        <v>0.20919768926154209</v>
      </c>
    </row>
    <row r="77" spans="1:13" ht="30" customHeight="1" x14ac:dyDescent="0.3">
      <c r="A77" s="2"/>
      <c r="B77" s="49" t="s">
        <v>68</v>
      </c>
      <c r="C77" s="43">
        <f>SUM(C75:C76)</f>
        <v>559331.93000000005</v>
      </c>
      <c r="D77" s="44">
        <f>SUM(D75:D76)</f>
        <v>950290</v>
      </c>
      <c r="E77" s="45">
        <f>SUM(E75:E76)</f>
        <v>580837.62</v>
      </c>
      <c r="F77" s="46">
        <f>SUM(F75:F76)</f>
        <v>813223.8</v>
      </c>
      <c r="I77" s="49" t="s">
        <v>35</v>
      </c>
      <c r="J77" s="55">
        <f>E79</f>
        <v>336838.38</v>
      </c>
      <c r="K77" s="53">
        <f>IFERROR(J77/J74,"")</f>
        <v>0.26725406670029972</v>
      </c>
    </row>
    <row r="78" spans="1:13" ht="30" customHeight="1" x14ac:dyDescent="0.3">
      <c r="A78" s="2"/>
      <c r="B78" s="49" t="s">
        <v>64</v>
      </c>
      <c r="C78" s="50">
        <f>J72</f>
        <v>1301274</v>
      </c>
      <c r="D78" s="50">
        <f>K72</f>
        <v>1213956</v>
      </c>
      <c r="E78" s="50">
        <f>L72</f>
        <v>917676</v>
      </c>
      <c r="F78" s="50">
        <f>M72</f>
        <v>731145</v>
      </c>
      <c r="I78" s="49" t="s">
        <v>36</v>
      </c>
      <c r="J78" s="55">
        <f>F79</f>
        <v>-82078.800000000047</v>
      </c>
      <c r="K78" s="53">
        <f>IFERROR(J78/J74,"")</f>
        <v>-6.5122902829186424E-2</v>
      </c>
    </row>
    <row r="79" spans="1:13" ht="30" customHeight="1" x14ac:dyDescent="0.3">
      <c r="A79" s="2"/>
      <c r="B79" s="49" t="s">
        <v>69</v>
      </c>
      <c r="C79" s="43">
        <f>C78-C77</f>
        <v>741942.07</v>
      </c>
      <c r="D79" s="44">
        <f>D78-D77</f>
        <v>263666</v>
      </c>
      <c r="E79" s="45">
        <f>E78-E77</f>
        <v>336838.38</v>
      </c>
      <c r="F79" s="46">
        <f>F78-F77</f>
        <v>-82078.800000000047</v>
      </c>
    </row>
    <row r="81" spans="2:8" s="3" customFormat="1" ht="50.1" customHeight="1" x14ac:dyDescent="0.2">
      <c r="B81" s="71" t="s">
        <v>0</v>
      </c>
      <c r="C81" s="71"/>
      <c r="D81" s="71"/>
      <c r="E81" s="71"/>
      <c r="F81" s="71"/>
      <c r="G81" s="71"/>
      <c r="H81" s="71"/>
    </row>
  </sheetData>
  <mergeCells count="22">
    <mergeCell ref="B81:H81"/>
    <mergeCell ref="E11:H11"/>
    <mergeCell ref="E30:H30"/>
    <mergeCell ref="E56:H56"/>
    <mergeCell ref="B57:C57"/>
    <mergeCell ref="B70:C70"/>
    <mergeCell ref="B65:C65"/>
    <mergeCell ref="B66:C66"/>
    <mergeCell ref="B67:C67"/>
    <mergeCell ref="B68:C68"/>
    <mergeCell ref="B69:C69"/>
    <mergeCell ref="B7:D7"/>
    <mergeCell ref="E7:G7"/>
    <mergeCell ref="B8:D8"/>
    <mergeCell ref="E8:G8"/>
    <mergeCell ref="B64:C64"/>
    <mergeCell ref="B58:C58"/>
    <mergeCell ref="B59:C59"/>
    <mergeCell ref="B60:C60"/>
    <mergeCell ref="B61:C61"/>
    <mergeCell ref="B62:C62"/>
    <mergeCell ref="B63:C63"/>
  </mergeCells>
  <phoneticPr fontId="13" type="noConversion"/>
  <dataValidations count="1">
    <dataValidation type="list" allowBlank="1" showInputMessage="1" showErrorMessage="1" sqref="E13:H25 E58:H70" xr:uid="{7BFA35DC-CD9E-714D-BC95-4D04D01608A8}">
      <formula1>"X"</formula1>
    </dataValidation>
  </dataValidations>
  <hyperlinks>
    <hyperlink ref="B81:H81" r:id="rId1" display="CLICK HERE TO CREATE IN SMARTSHEET" xr:uid="{3D3F232A-BDE4-F346-A1A0-20FB8BA3AE5C}"/>
  </hyperlinks>
  <pageMargins left="0.4" right="0.4" top="0.4" bottom="0.4" header="0" footer="0"/>
  <pageSetup scale="51"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6007-0E1A-3647-A6EB-9AAD6C4E2C1E}">
  <sheetPr>
    <tabColor rgb="FF9CECF5"/>
    <pageSetUpPr fitToPage="1"/>
  </sheetPr>
  <dimension ref="A1:GO79"/>
  <sheetViews>
    <sheetView showGridLines="0" zoomScaleNormal="100" workbookViewId="0">
      <selection activeCell="B13" sqref="B13"/>
    </sheetView>
  </sheetViews>
  <sheetFormatPr defaultColWidth="10.875" defaultRowHeight="17.25" x14ac:dyDescent="0.3"/>
  <cols>
    <col min="1" max="1" width="3.375" style="1" customWidth="1"/>
    <col min="2" max="2" width="24.875" style="1" customWidth="1"/>
    <col min="3" max="13" width="18.875" style="1" customWidth="1"/>
    <col min="14" max="14" width="3.375" style="1" customWidth="1"/>
    <col min="15" max="16384" width="10.875" style="1"/>
  </cols>
  <sheetData>
    <row r="1" spans="1:197" s="10" customFormat="1" ht="42" customHeight="1" x14ac:dyDescent="0.25">
      <c r="A1" s="8"/>
      <c r="B1" s="58" t="s">
        <v>92</v>
      </c>
      <c r="C1" s="9"/>
      <c r="D1" s="9"/>
      <c r="E1" s="9"/>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row>
    <row r="2" spans="1:197" s="10" customFormat="1" ht="42" customHeight="1" x14ac:dyDescent="0.25">
      <c r="A2" s="8"/>
      <c r="B2" s="70" t="s">
        <v>91</v>
      </c>
      <c r="C2" s="70"/>
      <c r="D2" s="70"/>
      <c r="E2" s="70"/>
      <c r="F2" s="70"/>
      <c r="G2" s="70"/>
      <c r="H2" s="70"/>
      <c r="I2" s="70"/>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row>
    <row r="3" spans="1:197" ht="35.1" customHeight="1" x14ac:dyDescent="0.3">
      <c r="B3" s="16" t="s">
        <v>87</v>
      </c>
      <c r="C3" s="12"/>
      <c r="D3" s="12"/>
      <c r="E3" s="12"/>
      <c r="H3" s="17" t="s">
        <v>42</v>
      </c>
    </row>
    <row r="4" spans="1:197" ht="246.95" customHeight="1" x14ac:dyDescent="0.3">
      <c r="B4" s="14"/>
      <c r="C4" s="56"/>
      <c r="D4" s="57"/>
      <c r="H4" s="18"/>
    </row>
    <row r="5" spans="1:197" ht="21" customHeight="1" x14ac:dyDescent="0.3">
      <c r="B5" s="13"/>
    </row>
    <row r="6" spans="1:197" ht="35.1" customHeight="1" x14ac:dyDescent="0.3">
      <c r="B6" s="19" t="s">
        <v>88</v>
      </c>
      <c r="C6" s="15"/>
      <c r="D6" s="15"/>
      <c r="E6" s="15"/>
      <c r="F6" s="15"/>
      <c r="G6" s="6"/>
      <c r="H6" s="23" t="s">
        <v>89</v>
      </c>
    </row>
    <row r="7" spans="1:197" ht="35.1" customHeight="1" x14ac:dyDescent="0.3">
      <c r="B7" s="59"/>
      <c r="C7" s="60"/>
      <c r="D7" s="60"/>
      <c r="E7" s="60"/>
      <c r="F7" s="60"/>
      <c r="G7" s="61"/>
      <c r="H7" s="22"/>
    </row>
    <row r="8" spans="1:197" ht="378.95" customHeight="1" x14ac:dyDescent="0.3">
      <c r="B8" s="62"/>
      <c r="C8" s="63"/>
      <c r="D8" s="63"/>
      <c r="E8" s="63"/>
      <c r="F8" s="63"/>
      <c r="G8" s="64"/>
      <c r="H8" s="22"/>
    </row>
    <row r="9" spans="1:197" ht="9.9499999999999993" customHeight="1" thickBot="1" x14ac:dyDescent="0.35">
      <c r="B9" s="13"/>
    </row>
    <row r="10" spans="1:197" s="7" customFormat="1" ht="45" customHeight="1" x14ac:dyDescent="0.25">
      <c r="B10" s="21" t="s">
        <v>2</v>
      </c>
      <c r="C10" s="20"/>
      <c r="D10" s="20"/>
      <c r="E10" s="20"/>
      <c r="F10" s="20"/>
      <c r="G10" s="20"/>
      <c r="H10" s="20"/>
      <c r="I10" s="20"/>
      <c r="J10" s="20"/>
      <c r="K10" s="20"/>
      <c r="L10" s="20"/>
      <c r="M10" s="20"/>
    </row>
    <row r="11" spans="1:197" ht="30" customHeight="1" thickBot="1" x14ac:dyDescent="0.35">
      <c r="A11" s="2"/>
      <c r="B11" s="33" t="s">
        <v>87</v>
      </c>
      <c r="C11" s="11"/>
      <c r="D11" s="11"/>
      <c r="E11" s="67" t="s">
        <v>37</v>
      </c>
      <c r="F11" s="67"/>
      <c r="G11" s="67"/>
      <c r="H11" s="67"/>
      <c r="J11" s="34" t="s">
        <v>40</v>
      </c>
      <c r="L11" s="11"/>
      <c r="M11" s="11"/>
    </row>
    <row r="12" spans="1:197" ht="30" customHeight="1" x14ac:dyDescent="0.3">
      <c r="A12" s="2"/>
      <c r="B12" s="26" t="s">
        <v>38</v>
      </c>
      <c r="C12" s="26" t="s">
        <v>5</v>
      </c>
      <c r="D12" s="26" t="s">
        <v>6</v>
      </c>
      <c r="E12" s="27" t="s">
        <v>33</v>
      </c>
      <c r="F12" s="30" t="s">
        <v>34</v>
      </c>
      <c r="G12" s="28" t="s">
        <v>35</v>
      </c>
      <c r="H12" s="29" t="s">
        <v>36</v>
      </c>
      <c r="J12" s="27" t="s">
        <v>33</v>
      </c>
      <c r="K12" s="30" t="s">
        <v>34</v>
      </c>
      <c r="L12" s="28" t="s">
        <v>35</v>
      </c>
      <c r="M12" s="29" t="s">
        <v>36</v>
      </c>
    </row>
    <row r="13" spans="1:197" ht="30" customHeight="1" x14ac:dyDescent="0.3">
      <c r="A13" s="2"/>
      <c r="B13" s="25"/>
      <c r="C13" s="25"/>
      <c r="D13" s="32"/>
      <c r="E13" s="31"/>
      <c r="F13" s="31"/>
      <c r="G13" s="31"/>
      <c r="H13" s="31"/>
      <c r="J13" s="43" t="str">
        <f>IF(E13="X",D13,"")</f>
        <v/>
      </c>
      <c r="K13" s="44" t="str">
        <f>IF(F13="X",D13,"")</f>
        <v/>
      </c>
      <c r="L13" s="45" t="str">
        <f>IF(G13="X",D13,"")</f>
        <v/>
      </c>
      <c r="M13" s="46" t="str">
        <f>IF(H13="X",D13,"")</f>
        <v/>
      </c>
    </row>
    <row r="14" spans="1:197" ht="30" customHeight="1" x14ac:dyDescent="0.3">
      <c r="A14" s="2"/>
      <c r="B14" s="25"/>
      <c r="C14" s="25"/>
      <c r="D14" s="32"/>
      <c r="E14" s="31"/>
      <c r="F14" s="31"/>
      <c r="G14" s="31"/>
      <c r="H14" s="31"/>
      <c r="J14" s="43" t="str">
        <f t="shared" ref="J14:J25" si="0">IF(E14="X",D14,"")</f>
        <v/>
      </c>
      <c r="K14" s="44" t="str">
        <f t="shared" ref="K14:K25" si="1">IF(F14="X",D14,"")</f>
        <v/>
      </c>
      <c r="L14" s="45" t="str">
        <f t="shared" ref="L14:L25" si="2">IF(G14="X",D14,"")</f>
        <v/>
      </c>
      <c r="M14" s="46" t="str">
        <f t="shared" ref="M14:M25" si="3">IF(H14="X",D14,"")</f>
        <v/>
      </c>
    </row>
    <row r="15" spans="1:197" ht="30" customHeight="1" x14ac:dyDescent="0.3">
      <c r="A15" s="2"/>
      <c r="B15" s="25"/>
      <c r="C15" s="25"/>
      <c r="D15" s="32"/>
      <c r="E15" s="31"/>
      <c r="F15" s="31"/>
      <c r="G15" s="31"/>
      <c r="H15" s="31"/>
      <c r="J15" s="43" t="str">
        <f t="shared" si="0"/>
        <v/>
      </c>
      <c r="K15" s="44" t="str">
        <f t="shared" si="1"/>
        <v/>
      </c>
      <c r="L15" s="45" t="str">
        <f t="shared" si="2"/>
        <v/>
      </c>
      <c r="M15" s="46" t="str">
        <f t="shared" si="3"/>
        <v/>
      </c>
    </row>
    <row r="16" spans="1:197" ht="30" customHeight="1" x14ac:dyDescent="0.3">
      <c r="A16" s="2"/>
      <c r="B16" s="25"/>
      <c r="C16" s="25"/>
      <c r="D16" s="32"/>
      <c r="E16" s="31"/>
      <c r="F16" s="31"/>
      <c r="G16" s="31"/>
      <c r="H16" s="31"/>
      <c r="J16" s="43" t="str">
        <f t="shared" si="0"/>
        <v/>
      </c>
      <c r="K16" s="44" t="str">
        <f t="shared" si="1"/>
        <v/>
      </c>
      <c r="L16" s="45" t="str">
        <f t="shared" si="2"/>
        <v/>
      </c>
      <c r="M16" s="46" t="str">
        <f t="shared" si="3"/>
        <v/>
      </c>
    </row>
    <row r="17" spans="1:13" ht="30" customHeight="1" x14ac:dyDescent="0.3">
      <c r="A17" s="2"/>
      <c r="B17" s="25"/>
      <c r="C17" s="25"/>
      <c r="D17" s="32"/>
      <c r="E17" s="31"/>
      <c r="F17" s="31"/>
      <c r="G17" s="31"/>
      <c r="H17" s="31"/>
      <c r="J17" s="43" t="str">
        <f t="shared" si="0"/>
        <v/>
      </c>
      <c r="K17" s="44" t="str">
        <f t="shared" si="1"/>
        <v/>
      </c>
      <c r="L17" s="45" t="str">
        <f t="shared" si="2"/>
        <v/>
      </c>
      <c r="M17" s="46" t="str">
        <f t="shared" si="3"/>
        <v/>
      </c>
    </row>
    <row r="18" spans="1:13" ht="30" customHeight="1" x14ac:dyDescent="0.3">
      <c r="A18" s="2"/>
      <c r="B18" s="25"/>
      <c r="C18" s="25"/>
      <c r="D18" s="32"/>
      <c r="E18" s="31"/>
      <c r="F18" s="31"/>
      <c r="G18" s="31"/>
      <c r="H18" s="31"/>
      <c r="J18" s="43" t="str">
        <f t="shared" si="0"/>
        <v/>
      </c>
      <c r="K18" s="44" t="str">
        <f t="shared" si="1"/>
        <v/>
      </c>
      <c r="L18" s="45" t="str">
        <f t="shared" si="2"/>
        <v/>
      </c>
      <c r="M18" s="46" t="str">
        <f t="shared" si="3"/>
        <v/>
      </c>
    </row>
    <row r="19" spans="1:13" ht="30" customHeight="1" x14ac:dyDescent="0.3">
      <c r="A19" s="2"/>
      <c r="B19" s="25"/>
      <c r="C19" s="25"/>
      <c r="D19" s="32"/>
      <c r="E19" s="31"/>
      <c r="F19" s="31"/>
      <c r="G19" s="31"/>
      <c r="H19" s="31"/>
      <c r="J19" s="43" t="str">
        <f t="shared" si="0"/>
        <v/>
      </c>
      <c r="K19" s="44" t="str">
        <f t="shared" si="1"/>
        <v/>
      </c>
      <c r="L19" s="45" t="str">
        <f t="shared" si="2"/>
        <v/>
      </c>
      <c r="M19" s="46" t="str">
        <f t="shared" si="3"/>
        <v/>
      </c>
    </row>
    <row r="20" spans="1:13" ht="30" customHeight="1" x14ac:dyDescent="0.3">
      <c r="A20" s="2"/>
      <c r="B20" s="25"/>
      <c r="C20" s="25"/>
      <c r="D20" s="32"/>
      <c r="E20" s="31"/>
      <c r="F20" s="31"/>
      <c r="G20" s="31"/>
      <c r="H20" s="31"/>
      <c r="J20" s="43" t="str">
        <f t="shared" si="0"/>
        <v/>
      </c>
      <c r="K20" s="44" t="str">
        <f t="shared" si="1"/>
        <v/>
      </c>
      <c r="L20" s="45" t="str">
        <f t="shared" si="2"/>
        <v/>
      </c>
      <c r="M20" s="46" t="str">
        <f t="shared" si="3"/>
        <v/>
      </c>
    </row>
    <row r="21" spans="1:13" ht="30" customHeight="1" x14ac:dyDescent="0.3">
      <c r="A21" s="2"/>
      <c r="B21" s="25"/>
      <c r="C21" s="25"/>
      <c r="D21" s="32"/>
      <c r="E21" s="31"/>
      <c r="F21" s="31"/>
      <c r="G21" s="31"/>
      <c r="H21" s="31"/>
      <c r="J21" s="43" t="str">
        <f t="shared" si="0"/>
        <v/>
      </c>
      <c r="K21" s="44" t="str">
        <f t="shared" si="1"/>
        <v/>
      </c>
      <c r="L21" s="45" t="str">
        <f t="shared" si="2"/>
        <v/>
      </c>
      <c r="M21" s="46" t="str">
        <f t="shared" si="3"/>
        <v/>
      </c>
    </row>
    <row r="22" spans="1:13" ht="30" customHeight="1" x14ac:dyDescent="0.3">
      <c r="A22" s="2"/>
      <c r="B22" s="25"/>
      <c r="C22" s="25"/>
      <c r="D22" s="32"/>
      <c r="E22" s="31"/>
      <c r="F22" s="31"/>
      <c r="G22" s="31"/>
      <c r="H22" s="31"/>
      <c r="J22" s="43" t="str">
        <f t="shared" si="0"/>
        <v/>
      </c>
      <c r="K22" s="44" t="str">
        <f t="shared" si="1"/>
        <v/>
      </c>
      <c r="L22" s="45" t="str">
        <f t="shared" si="2"/>
        <v/>
      </c>
      <c r="M22" s="46" t="str">
        <f t="shared" si="3"/>
        <v/>
      </c>
    </row>
    <row r="23" spans="1:13" ht="30" customHeight="1" x14ac:dyDescent="0.3">
      <c r="A23" s="2"/>
      <c r="B23" s="25"/>
      <c r="C23" s="25"/>
      <c r="D23" s="32"/>
      <c r="E23" s="31"/>
      <c r="F23" s="31"/>
      <c r="G23" s="31"/>
      <c r="H23" s="31"/>
      <c r="J23" s="43" t="str">
        <f t="shared" si="0"/>
        <v/>
      </c>
      <c r="K23" s="44" t="str">
        <f t="shared" si="1"/>
        <v/>
      </c>
      <c r="L23" s="45" t="str">
        <f t="shared" si="2"/>
        <v/>
      </c>
      <c r="M23" s="46" t="str">
        <f t="shared" si="3"/>
        <v/>
      </c>
    </row>
    <row r="24" spans="1:13" ht="30" customHeight="1" x14ac:dyDescent="0.3">
      <c r="A24" s="2"/>
      <c r="B24" s="25"/>
      <c r="C24" s="25"/>
      <c r="D24" s="32"/>
      <c r="E24" s="31"/>
      <c r="F24" s="31"/>
      <c r="G24" s="31"/>
      <c r="H24" s="31"/>
      <c r="J24" s="43" t="str">
        <f t="shared" si="0"/>
        <v/>
      </c>
      <c r="K24" s="44" t="str">
        <f t="shared" si="1"/>
        <v/>
      </c>
      <c r="L24" s="45" t="str">
        <f t="shared" si="2"/>
        <v/>
      </c>
      <c r="M24" s="46" t="str">
        <f t="shared" si="3"/>
        <v/>
      </c>
    </row>
    <row r="25" spans="1:13" ht="30" customHeight="1" thickBot="1" x14ac:dyDescent="0.35">
      <c r="A25" s="2"/>
      <c r="B25" s="25"/>
      <c r="C25" s="25"/>
      <c r="D25" s="32"/>
      <c r="E25" s="31"/>
      <c r="F25" s="31"/>
      <c r="G25" s="31"/>
      <c r="H25" s="31"/>
      <c r="J25" s="43" t="str">
        <f t="shared" si="0"/>
        <v/>
      </c>
      <c r="K25" s="44" t="str">
        <f t="shared" si="1"/>
        <v/>
      </c>
      <c r="L25" s="45" t="str">
        <f t="shared" si="2"/>
        <v/>
      </c>
      <c r="M25" s="46" t="str">
        <f t="shared" si="3"/>
        <v/>
      </c>
    </row>
    <row r="26" spans="1:13" ht="17.25" customHeight="1" x14ac:dyDescent="0.3">
      <c r="J26" s="35" t="s">
        <v>41</v>
      </c>
      <c r="K26" s="36" t="s">
        <v>41</v>
      </c>
      <c r="L26" s="37" t="s">
        <v>41</v>
      </c>
      <c r="M26" s="38" t="s">
        <v>41</v>
      </c>
    </row>
    <row r="27" spans="1:13" ht="30" customHeight="1" x14ac:dyDescent="0.3">
      <c r="A27" s="2"/>
      <c r="I27" s="49" t="s">
        <v>4</v>
      </c>
      <c r="J27" s="39">
        <f>SUM(J13:J25)</f>
        <v>0</v>
      </c>
      <c r="K27" s="40">
        <f>SUM(K13:K25)</f>
        <v>0</v>
      </c>
      <c r="L27" s="41">
        <f>SUM(L13:L25)</f>
        <v>0</v>
      </c>
      <c r="M27" s="42">
        <f>SUM(M13:M25)</f>
        <v>0</v>
      </c>
    </row>
    <row r="28" spans="1:13" ht="17.25" customHeight="1" x14ac:dyDescent="0.3"/>
    <row r="30" spans="1:13" ht="30" customHeight="1" thickBot="1" x14ac:dyDescent="0.35">
      <c r="A30" s="2"/>
      <c r="B30" s="33" t="s">
        <v>42</v>
      </c>
      <c r="C30" s="11"/>
      <c r="D30" s="11"/>
      <c r="E30" s="67" t="s">
        <v>43</v>
      </c>
      <c r="F30" s="67"/>
      <c r="G30" s="67"/>
      <c r="H30" s="67"/>
      <c r="J30" s="34" t="s">
        <v>65</v>
      </c>
      <c r="L30" s="11"/>
      <c r="M30" s="11"/>
    </row>
    <row r="31" spans="1:13" ht="30" customHeight="1" x14ac:dyDescent="0.3">
      <c r="A31" s="2"/>
      <c r="B31" s="24" t="s">
        <v>42</v>
      </c>
      <c r="C31" s="24" t="s">
        <v>5</v>
      </c>
      <c r="D31" s="24" t="s">
        <v>90</v>
      </c>
      <c r="E31" s="27" t="s">
        <v>33</v>
      </c>
      <c r="F31" s="30" t="s">
        <v>34</v>
      </c>
      <c r="G31" s="28" t="s">
        <v>35</v>
      </c>
      <c r="H31" s="29" t="s">
        <v>36</v>
      </c>
      <c r="J31" s="27" t="s">
        <v>33</v>
      </c>
      <c r="K31" s="30" t="s">
        <v>34</v>
      </c>
      <c r="L31" s="28" t="s">
        <v>35</v>
      </c>
      <c r="M31" s="29" t="s">
        <v>36</v>
      </c>
    </row>
    <row r="32" spans="1:13" ht="30" customHeight="1" x14ac:dyDescent="0.3">
      <c r="A32" s="2"/>
      <c r="B32" s="25"/>
      <c r="C32" s="25"/>
      <c r="D32" s="32"/>
      <c r="E32" s="47"/>
      <c r="F32" s="47"/>
      <c r="G32" s="47"/>
      <c r="H32" s="47"/>
      <c r="J32" s="43">
        <f>IFERROR(E32*D32,"")</f>
        <v>0</v>
      </c>
      <c r="K32" s="44">
        <f>IFERROR(F32*D32,"")</f>
        <v>0</v>
      </c>
      <c r="L32" s="45">
        <f>IFERROR(G32*D32,"")</f>
        <v>0</v>
      </c>
      <c r="M32" s="46">
        <f>IFERROR(H32*D32,"")</f>
        <v>0</v>
      </c>
    </row>
    <row r="33" spans="1:13" ht="30" customHeight="1" x14ac:dyDescent="0.3">
      <c r="A33" s="2"/>
      <c r="B33" s="25"/>
      <c r="C33" s="25"/>
      <c r="D33" s="32"/>
      <c r="E33" s="47"/>
      <c r="F33" s="47"/>
      <c r="G33" s="47"/>
      <c r="H33" s="47"/>
      <c r="J33" s="43">
        <f t="shared" ref="J33:J51" si="4">IFERROR(E33*D33,"")</f>
        <v>0</v>
      </c>
      <c r="K33" s="44">
        <f t="shared" ref="K33:K51" si="5">IFERROR(F33*D33,"")</f>
        <v>0</v>
      </c>
      <c r="L33" s="45">
        <f t="shared" ref="L33:L51" si="6">IFERROR(G33*D33,"")</f>
        <v>0</v>
      </c>
      <c r="M33" s="46">
        <f t="shared" ref="M33:M51" si="7">IFERROR(H33*D33,"")</f>
        <v>0</v>
      </c>
    </row>
    <row r="34" spans="1:13" ht="30" customHeight="1" x14ac:dyDescent="0.3">
      <c r="A34" s="2"/>
      <c r="B34" s="25"/>
      <c r="C34" s="25"/>
      <c r="D34" s="32"/>
      <c r="E34" s="47"/>
      <c r="F34" s="47"/>
      <c r="G34" s="47"/>
      <c r="H34" s="47"/>
      <c r="J34" s="43">
        <f t="shared" si="4"/>
        <v>0</v>
      </c>
      <c r="K34" s="44">
        <f t="shared" si="5"/>
        <v>0</v>
      </c>
      <c r="L34" s="45">
        <f t="shared" si="6"/>
        <v>0</v>
      </c>
      <c r="M34" s="46">
        <f t="shared" si="7"/>
        <v>0</v>
      </c>
    </row>
    <row r="35" spans="1:13" ht="30" customHeight="1" x14ac:dyDescent="0.3">
      <c r="A35" s="2"/>
      <c r="B35" s="25"/>
      <c r="C35" s="25"/>
      <c r="D35" s="32"/>
      <c r="E35" s="47"/>
      <c r="F35" s="47"/>
      <c r="G35" s="47"/>
      <c r="H35" s="47"/>
      <c r="J35" s="43">
        <f t="shared" si="4"/>
        <v>0</v>
      </c>
      <c r="K35" s="44">
        <f t="shared" si="5"/>
        <v>0</v>
      </c>
      <c r="L35" s="45">
        <f t="shared" si="6"/>
        <v>0</v>
      </c>
      <c r="M35" s="46">
        <f t="shared" si="7"/>
        <v>0</v>
      </c>
    </row>
    <row r="36" spans="1:13" ht="30" customHeight="1" x14ac:dyDescent="0.3">
      <c r="A36" s="2"/>
      <c r="B36" s="25"/>
      <c r="C36" s="25"/>
      <c r="D36" s="32"/>
      <c r="E36" s="47"/>
      <c r="F36" s="47"/>
      <c r="G36" s="47"/>
      <c r="H36" s="47"/>
      <c r="J36" s="43">
        <f t="shared" si="4"/>
        <v>0</v>
      </c>
      <c r="K36" s="44">
        <f t="shared" si="5"/>
        <v>0</v>
      </c>
      <c r="L36" s="45">
        <f t="shared" si="6"/>
        <v>0</v>
      </c>
      <c r="M36" s="46">
        <f t="shared" si="7"/>
        <v>0</v>
      </c>
    </row>
    <row r="37" spans="1:13" ht="30" customHeight="1" x14ac:dyDescent="0.3">
      <c r="A37" s="2"/>
      <c r="B37" s="25"/>
      <c r="C37" s="25"/>
      <c r="D37" s="32"/>
      <c r="E37" s="47"/>
      <c r="F37" s="47"/>
      <c r="G37" s="47"/>
      <c r="H37" s="47"/>
      <c r="J37" s="43">
        <f t="shared" si="4"/>
        <v>0</v>
      </c>
      <c r="K37" s="44">
        <f t="shared" si="5"/>
        <v>0</v>
      </c>
      <c r="L37" s="45">
        <f t="shared" si="6"/>
        <v>0</v>
      </c>
      <c r="M37" s="46">
        <f t="shared" si="7"/>
        <v>0</v>
      </c>
    </row>
    <row r="38" spans="1:13" ht="30" customHeight="1" x14ac:dyDescent="0.3">
      <c r="A38" s="2"/>
      <c r="B38" s="25"/>
      <c r="C38" s="25"/>
      <c r="D38" s="32"/>
      <c r="E38" s="47"/>
      <c r="F38" s="47"/>
      <c r="G38" s="47"/>
      <c r="H38" s="47"/>
      <c r="J38" s="43">
        <f t="shared" si="4"/>
        <v>0</v>
      </c>
      <c r="K38" s="44">
        <f t="shared" si="5"/>
        <v>0</v>
      </c>
      <c r="L38" s="45">
        <f t="shared" si="6"/>
        <v>0</v>
      </c>
      <c r="M38" s="46">
        <f t="shared" si="7"/>
        <v>0</v>
      </c>
    </row>
    <row r="39" spans="1:13" ht="30" customHeight="1" x14ac:dyDescent="0.3">
      <c r="A39" s="2"/>
      <c r="B39" s="25"/>
      <c r="C39" s="25"/>
      <c r="D39" s="32"/>
      <c r="E39" s="47"/>
      <c r="F39" s="47"/>
      <c r="G39" s="47"/>
      <c r="H39" s="47"/>
      <c r="J39" s="43">
        <f t="shared" si="4"/>
        <v>0</v>
      </c>
      <c r="K39" s="44">
        <f t="shared" si="5"/>
        <v>0</v>
      </c>
      <c r="L39" s="45">
        <f t="shared" si="6"/>
        <v>0</v>
      </c>
      <c r="M39" s="46">
        <f t="shared" si="7"/>
        <v>0</v>
      </c>
    </row>
    <row r="40" spans="1:13" ht="30" customHeight="1" x14ac:dyDescent="0.3">
      <c r="A40" s="2"/>
      <c r="B40" s="25"/>
      <c r="C40" s="25"/>
      <c r="D40" s="32"/>
      <c r="E40" s="47"/>
      <c r="F40" s="47"/>
      <c r="G40" s="47"/>
      <c r="H40" s="47"/>
      <c r="J40" s="43">
        <f t="shared" si="4"/>
        <v>0</v>
      </c>
      <c r="K40" s="44">
        <f t="shared" si="5"/>
        <v>0</v>
      </c>
      <c r="L40" s="45">
        <f t="shared" si="6"/>
        <v>0</v>
      </c>
      <c r="M40" s="46">
        <f t="shared" si="7"/>
        <v>0</v>
      </c>
    </row>
    <row r="41" spans="1:13" ht="30" customHeight="1" x14ac:dyDescent="0.3">
      <c r="A41" s="2"/>
      <c r="B41" s="25"/>
      <c r="C41" s="25"/>
      <c r="D41" s="32"/>
      <c r="E41" s="47"/>
      <c r="F41" s="47"/>
      <c r="G41" s="47"/>
      <c r="H41" s="47"/>
      <c r="J41" s="43">
        <f t="shared" si="4"/>
        <v>0</v>
      </c>
      <c r="K41" s="44">
        <f t="shared" si="5"/>
        <v>0</v>
      </c>
      <c r="L41" s="45">
        <f t="shared" si="6"/>
        <v>0</v>
      </c>
      <c r="M41" s="46">
        <f t="shared" si="7"/>
        <v>0</v>
      </c>
    </row>
    <row r="42" spans="1:13" ht="30" customHeight="1" x14ac:dyDescent="0.3">
      <c r="A42" s="2"/>
      <c r="B42" s="25"/>
      <c r="C42" s="25"/>
      <c r="D42" s="32"/>
      <c r="E42" s="47"/>
      <c r="F42" s="47"/>
      <c r="G42" s="47"/>
      <c r="H42" s="47"/>
      <c r="J42" s="43">
        <f t="shared" si="4"/>
        <v>0</v>
      </c>
      <c r="K42" s="44">
        <f t="shared" si="5"/>
        <v>0</v>
      </c>
      <c r="L42" s="45">
        <f t="shared" si="6"/>
        <v>0</v>
      </c>
      <c r="M42" s="46">
        <f t="shared" si="7"/>
        <v>0</v>
      </c>
    </row>
    <row r="43" spans="1:13" ht="30" customHeight="1" x14ac:dyDescent="0.3">
      <c r="A43" s="2"/>
      <c r="B43" s="25"/>
      <c r="C43" s="25"/>
      <c r="D43" s="32"/>
      <c r="E43" s="47"/>
      <c r="F43" s="47"/>
      <c r="G43" s="47"/>
      <c r="H43" s="47"/>
      <c r="J43" s="43">
        <f t="shared" si="4"/>
        <v>0</v>
      </c>
      <c r="K43" s="44">
        <f t="shared" si="5"/>
        <v>0</v>
      </c>
      <c r="L43" s="45">
        <f t="shared" si="6"/>
        <v>0</v>
      </c>
      <c r="M43" s="46">
        <f t="shared" si="7"/>
        <v>0</v>
      </c>
    </row>
    <row r="44" spans="1:13" ht="30" customHeight="1" x14ac:dyDescent="0.3">
      <c r="A44" s="2"/>
      <c r="B44" s="25"/>
      <c r="C44" s="25"/>
      <c r="D44" s="32"/>
      <c r="E44" s="47"/>
      <c r="F44" s="47"/>
      <c r="G44" s="47"/>
      <c r="H44" s="47"/>
      <c r="J44" s="43">
        <f t="shared" si="4"/>
        <v>0</v>
      </c>
      <c r="K44" s="44">
        <f t="shared" si="5"/>
        <v>0</v>
      </c>
      <c r="L44" s="45">
        <f t="shared" si="6"/>
        <v>0</v>
      </c>
      <c r="M44" s="46">
        <f t="shared" si="7"/>
        <v>0</v>
      </c>
    </row>
    <row r="45" spans="1:13" ht="30" customHeight="1" x14ac:dyDescent="0.3">
      <c r="A45" s="2"/>
      <c r="B45" s="25"/>
      <c r="C45" s="25"/>
      <c r="D45" s="32"/>
      <c r="E45" s="47"/>
      <c r="F45" s="47"/>
      <c r="G45" s="47"/>
      <c r="H45" s="47"/>
      <c r="J45" s="43">
        <f t="shared" si="4"/>
        <v>0</v>
      </c>
      <c r="K45" s="44">
        <f t="shared" si="5"/>
        <v>0</v>
      </c>
      <c r="L45" s="45">
        <f t="shared" si="6"/>
        <v>0</v>
      </c>
      <c r="M45" s="46">
        <f t="shared" si="7"/>
        <v>0</v>
      </c>
    </row>
    <row r="46" spans="1:13" ht="30" customHeight="1" x14ac:dyDescent="0.3">
      <c r="A46" s="2"/>
      <c r="B46" s="25"/>
      <c r="C46" s="25"/>
      <c r="D46" s="32"/>
      <c r="E46" s="47"/>
      <c r="F46" s="47"/>
      <c r="G46" s="47"/>
      <c r="H46" s="47"/>
      <c r="J46" s="43">
        <f t="shared" si="4"/>
        <v>0</v>
      </c>
      <c r="K46" s="44">
        <f t="shared" si="5"/>
        <v>0</v>
      </c>
      <c r="L46" s="45">
        <f t="shared" si="6"/>
        <v>0</v>
      </c>
      <c r="M46" s="46">
        <f t="shared" si="7"/>
        <v>0</v>
      </c>
    </row>
    <row r="47" spans="1:13" ht="30" customHeight="1" x14ac:dyDescent="0.3">
      <c r="A47" s="2"/>
      <c r="B47" s="25"/>
      <c r="C47" s="25"/>
      <c r="D47" s="32"/>
      <c r="E47" s="47"/>
      <c r="F47" s="47"/>
      <c r="G47" s="47"/>
      <c r="H47" s="47"/>
      <c r="J47" s="43">
        <f t="shared" si="4"/>
        <v>0</v>
      </c>
      <c r="K47" s="44">
        <f t="shared" si="5"/>
        <v>0</v>
      </c>
      <c r="L47" s="45">
        <f t="shared" si="6"/>
        <v>0</v>
      </c>
      <c r="M47" s="46">
        <f t="shared" si="7"/>
        <v>0</v>
      </c>
    </row>
    <row r="48" spans="1:13" ht="30" customHeight="1" x14ac:dyDescent="0.3">
      <c r="A48" s="2"/>
      <c r="B48" s="25"/>
      <c r="C48" s="25"/>
      <c r="D48" s="32"/>
      <c r="E48" s="47"/>
      <c r="F48" s="47"/>
      <c r="G48" s="47"/>
      <c r="H48" s="47"/>
      <c r="J48" s="43">
        <f t="shared" si="4"/>
        <v>0</v>
      </c>
      <c r="K48" s="44">
        <f t="shared" si="5"/>
        <v>0</v>
      </c>
      <c r="L48" s="45">
        <f t="shared" si="6"/>
        <v>0</v>
      </c>
      <c r="M48" s="46">
        <f t="shared" si="7"/>
        <v>0</v>
      </c>
    </row>
    <row r="49" spans="1:13" ht="30" customHeight="1" x14ac:dyDescent="0.3">
      <c r="A49" s="2"/>
      <c r="B49" s="25"/>
      <c r="C49" s="25"/>
      <c r="D49" s="32"/>
      <c r="E49" s="47"/>
      <c r="F49" s="47"/>
      <c r="G49" s="47"/>
      <c r="H49" s="47"/>
      <c r="J49" s="43">
        <f t="shared" si="4"/>
        <v>0</v>
      </c>
      <c r="K49" s="44">
        <f t="shared" si="5"/>
        <v>0</v>
      </c>
      <c r="L49" s="45">
        <f t="shared" si="6"/>
        <v>0</v>
      </c>
      <c r="M49" s="46">
        <f t="shared" si="7"/>
        <v>0</v>
      </c>
    </row>
    <row r="50" spans="1:13" ht="30" customHeight="1" x14ac:dyDescent="0.3">
      <c r="A50" s="2"/>
      <c r="B50" s="25"/>
      <c r="C50" s="25"/>
      <c r="D50" s="32"/>
      <c r="E50" s="47"/>
      <c r="F50" s="47"/>
      <c r="G50" s="47"/>
      <c r="H50" s="47"/>
      <c r="J50" s="43">
        <f t="shared" si="4"/>
        <v>0</v>
      </c>
      <c r="K50" s="44">
        <f t="shared" si="5"/>
        <v>0</v>
      </c>
      <c r="L50" s="45">
        <f t="shared" si="6"/>
        <v>0</v>
      </c>
      <c r="M50" s="46">
        <f t="shared" si="7"/>
        <v>0</v>
      </c>
    </row>
    <row r="51" spans="1:13" ht="30" customHeight="1" thickBot="1" x14ac:dyDescent="0.35">
      <c r="A51" s="2"/>
      <c r="B51" s="25"/>
      <c r="C51" s="25"/>
      <c r="D51" s="32"/>
      <c r="E51" s="47"/>
      <c r="F51" s="47"/>
      <c r="G51" s="47"/>
      <c r="H51" s="47"/>
      <c r="J51" s="43">
        <f t="shared" si="4"/>
        <v>0</v>
      </c>
      <c r="K51" s="44">
        <f t="shared" si="5"/>
        <v>0</v>
      </c>
      <c r="L51" s="45">
        <f t="shared" si="6"/>
        <v>0</v>
      </c>
      <c r="M51" s="46">
        <f t="shared" si="7"/>
        <v>0</v>
      </c>
    </row>
    <row r="52" spans="1:13" ht="17.25" customHeight="1" x14ac:dyDescent="0.3">
      <c r="J52" s="35" t="s">
        <v>41</v>
      </c>
      <c r="K52" s="36" t="s">
        <v>41</v>
      </c>
      <c r="L52" s="37" t="s">
        <v>41</v>
      </c>
      <c r="M52" s="38" t="s">
        <v>41</v>
      </c>
    </row>
    <row r="53" spans="1:13" ht="30" customHeight="1" x14ac:dyDescent="0.3">
      <c r="A53" s="2"/>
      <c r="I53" s="49" t="s">
        <v>42</v>
      </c>
      <c r="J53" s="39">
        <f>SUM(J32:J51)</f>
        <v>0</v>
      </c>
      <c r="K53" s="40">
        <f>SUM(K32:K51)</f>
        <v>0</v>
      </c>
      <c r="L53" s="41">
        <f>SUM(L32:L51)</f>
        <v>0</v>
      </c>
      <c r="M53" s="42">
        <f>SUM(M32:M51)</f>
        <v>0</v>
      </c>
    </row>
    <row r="54" spans="1:13" ht="17.25" customHeight="1" x14ac:dyDescent="0.3"/>
    <row r="56" spans="1:13" ht="30" customHeight="1" thickBot="1" x14ac:dyDescent="0.35">
      <c r="A56" s="2"/>
      <c r="B56" s="33" t="s">
        <v>64</v>
      </c>
      <c r="C56" s="11"/>
      <c r="D56" s="11"/>
      <c r="E56" s="67" t="s">
        <v>66</v>
      </c>
      <c r="F56" s="67"/>
      <c r="G56" s="67"/>
      <c r="H56" s="67"/>
      <c r="J56" s="34" t="s">
        <v>67</v>
      </c>
      <c r="L56" s="11"/>
      <c r="M56" s="11"/>
    </row>
    <row r="57" spans="1:13" ht="30" customHeight="1" x14ac:dyDescent="0.3">
      <c r="A57" s="2"/>
      <c r="B57" s="68" t="s">
        <v>70</v>
      </c>
      <c r="C57" s="69"/>
      <c r="D57" s="48" t="s">
        <v>3</v>
      </c>
      <c r="E57" s="27" t="s">
        <v>33</v>
      </c>
      <c r="F57" s="30" t="s">
        <v>34</v>
      </c>
      <c r="G57" s="28" t="s">
        <v>35</v>
      </c>
      <c r="H57" s="29" t="s">
        <v>36</v>
      </c>
      <c r="J57" s="27" t="s">
        <v>33</v>
      </c>
      <c r="K57" s="30" t="s">
        <v>34</v>
      </c>
      <c r="L57" s="28" t="s">
        <v>35</v>
      </c>
      <c r="M57" s="29" t="s">
        <v>36</v>
      </c>
    </row>
    <row r="58" spans="1:13" ht="30" customHeight="1" x14ac:dyDescent="0.3">
      <c r="A58" s="2"/>
      <c r="B58" s="65"/>
      <c r="C58" s="66"/>
      <c r="D58" s="32"/>
      <c r="E58" s="31"/>
      <c r="F58" s="31"/>
      <c r="G58" s="31"/>
      <c r="H58" s="31"/>
      <c r="J58" s="43" t="str">
        <f>IF(E58="X",D58,"")</f>
        <v/>
      </c>
      <c r="K58" s="44" t="str">
        <f>IF(F58="X",D58,"")</f>
        <v/>
      </c>
      <c r="L58" s="45" t="str">
        <f>IF(G58="X",D58,"")</f>
        <v/>
      </c>
      <c r="M58" s="46" t="str">
        <f>IF(H58="X",D58,"")</f>
        <v/>
      </c>
    </row>
    <row r="59" spans="1:13" ht="30" customHeight="1" x14ac:dyDescent="0.3">
      <c r="A59" s="2"/>
      <c r="B59" s="65"/>
      <c r="C59" s="66"/>
      <c r="D59" s="32"/>
      <c r="E59" s="31"/>
      <c r="F59" s="31"/>
      <c r="G59" s="31"/>
      <c r="H59" s="31"/>
      <c r="J59" s="43" t="str">
        <f t="shared" ref="J59:J70" si="8">IF(E59="X",D59,"")</f>
        <v/>
      </c>
      <c r="K59" s="44" t="str">
        <f t="shared" ref="K59:K70" si="9">IF(F59="X",D59,"")</f>
        <v/>
      </c>
      <c r="L59" s="45" t="str">
        <f t="shared" ref="L59:L70" si="10">IF(G59="X",D59,"")</f>
        <v/>
      </c>
      <c r="M59" s="46" t="str">
        <f t="shared" ref="M59:M70" si="11">IF(H59="X",D59,"")</f>
        <v/>
      </c>
    </row>
    <row r="60" spans="1:13" ht="30" customHeight="1" x14ac:dyDescent="0.3">
      <c r="A60" s="2"/>
      <c r="B60" s="65"/>
      <c r="C60" s="66"/>
      <c r="D60" s="32"/>
      <c r="E60" s="31"/>
      <c r="F60" s="31"/>
      <c r="G60" s="31"/>
      <c r="H60" s="31"/>
      <c r="J60" s="43" t="str">
        <f t="shared" si="8"/>
        <v/>
      </c>
      <c r="K60" s="44" t="str">
        <f t="shared" si="9"/>
        <v/>
      </c>
      <c r="L60" s="45" t="str">
        <f t="shared" si="10"/>
        <v/>
      </c>
      <c r="M60" s="46" t="str">
        <f t="shared" si="11"/>
        <v/>
      </c>
    </row>
    <row r="61" spans="1:13" ht="30" customHeight="1" x14ac:dyDescent="0.3">
      <c r="A61" s="2"/>
      <c r="B61" s="65"/>
      <c r="C61" s="66"/>
      <c r="D61" s="32"/>
      <c r="E61" s="31"/>
      <c r="F61" s="31"/>
      <c r="G61" s="31"/>
      <c r="H61" s="31"/>
      <c r="J61" s="43" t="str">
        <f t="shared" si="8"/>
        <v/>
      </c>
      <c r="K61" s="44" t="str">
        <f t="shared" si="9"/>
        <v/>
      </c>
      <c r="L61" s="45" t="str">
        <f t="shared" si="10"/>
        <v/>
      </c>
      <c r="M61" s="46" t="str">
        <f t="shared" si="11"/>
        <v/>
      </c>
    </row>
    <row r="62" spans="1:13" ht="30" customHeight="1" x14ac:dyDescent="0.3">
      <c r="A62" s="2"/>
      <c r="B62" s="65"/>
      <c r="C62" s="66"/>
      <c r="D62" s="32"/>
      <c r="E62" s="31"/>
      <c r="F62" s="31"/>
      <c r="G62" s="31"/>
      <c r="H62" s="31"/>
      <c r="J62" s="43" t="str">
        <f t="shared" si="8"/>
        <v/>
      </c>
      <c r="K62" s="44" t="str">
        <f t="shared" si="9"/>
        <v/>
      </c>
      <c r="L62" s="45" t="str">
        <f t="shared" si="10"/>
        <v/>
      </c>
      <c r="M62" s="46" t="str">
        <f t="shared" si="11"/>
        <v/>
      </c>
    </row>
    <row r="63" spans="1:13" ht="30" customHeight="1" x14ac:dyDescent="0.3">
      <c r="A63" s="2"/>
      <c r="B63" s="65"/>
      <c r="C63" s="66"/>
      <c r="D63" s="32"/>
      <c r="E63" s="31"/>
      <c r="F63" s="31"/>
      <c r="G63" s="31"/>
      <c r="H63" s="31"/>
      <c r="J63" s="43" t="str">
        <f t="shared" si="8"/>
        <v/>
      </c>
      <c r="K63" s="44" t="str">
        <f t="shared" si="9"/>
        <v/>
      </c>
      <c r="L63" s="45" t="str">
        <f t="shared" si="10"/>
        <v/>
      </c>
      <c r="M63" s="46" t="str">
        <f t="shared" si="11"/>
        <v/>
      </c>
    </row>
    <row r="64" spans="1:13" ht="30" customHeight="1" x14ac:dyDescent="0.3">
      <c r="A64" s="2"/>
      <c r="B64" s="65"/>
      <c r="C64" s="66"/>
      <c r="D64" s="32"/>
      <c r="E64" s="31"/>
      <c r="F64" s="31"/>
      <c r="G64" s="31"/>
      <c r="H64" s="31"/>
      <c r="J64" s="43" t="str">
        <f t="shared" si="8"/>
        <v/>
      </c>
      <c r="K64" s="44" t="str">
        <f t="shared" si="9"/>
        <v/>
      </c>
      <c r="L64" s="45" t="str">
        <f t="shared" si="10"/>
        <v/>
      </c>
      <c r="M64" s="46" t="str">
        <f t="shared" si="11"/>
        <v/>
      </c>
    </row>
    <row r="65" spans="1:13" ht="30" customHeight="1" x14ac:dyDescent="0.3">
      <c r="A65" s="2"/>
      <c r="B65" s="65"/>
      <c r="C65" s="66"/>
      <c r="D65" s="32"/>
      <c r="E65" s="31"/>
      <c r="F65" s="31"/>
      <c r="G65" s="31"/>
      <c r="H65" s="31"/>
      <c r="J65" s="43" t="str">
        <f t="shared" si="8"/>
        <v/>
      </c>
      <c r="K65" s="44" t="str">
        <f t="shared" si="9"/>
        <v/>
      </c>
      <c r="L65" s="45" t="str">
        <f t="shared" si="10"/>
        <v/>
      </c>
      <c r="M65" s="46" t="str">
        <f t="shared" si="11"/>
        <v/>
      </c>
    </row>
    <row r="66" spans="1:13" ht="30" customHeight="1" x14ac:dyDescent="0.3">
      <c r="A66" s="2"/>
      <c r="B66" s="65"/>
      <c r="C66" s="66"/>
      <c r="D66" s="32"/>
      <c r="E66" s="31"/>
      <c r="F66" s="31"/>
      <c r="G66" s="31"/>
      <c r="H66" s="31"/>
      <c r="J66" s="43" t="str">
        <f t="shared" si="8"/>
        <v/>
      </c>
      <c r="K66" s="44" t="str">
        <f t="shared" si="9"/>
        <v/>
      </c>
      <c r="L66" s="45" t="str">
        <f t="shared" si="10"/>
        <v/>
      </c>
      <c r="M66" s="46" t="str">
        <f t="shared" si="11"/>
        <v/>
      </c>
    </row>
    <row r="67" spans="1:13" ht="30" customHeight="1" x14ac:dyDescent="0.3">
      <c r="A67" s="2"/>
      <c r="B67" s="65"/>
      <c r="C67" s="66"/>
      <c r="D67" s="32"/>
      <c r="E67" s="31"/>
      <c r="F67" s="31"/>
      <c r="G67" s="31"/>
      <c r="H67" s="31"/>
      <c r="J67" s="43" t="str">
        <f t="shared" si="8"/>
        <v/>
      </c>
      <c r="K67" s="44" t="str">
        <f t="shared" si="9"/>
        <v/>
      </c>
      <c r="L67" s="45" t="str">
        <f t="shared" si="10"/>
        <v/>
      </c>
      <c r="M67" s="46" t="str">
        <f t="shared" si="11"/>
        <v/>
      </c>
    </row>
    <row r="68" spans="1:13" ht="30" customHeight="1" x14ac:dyDescent="0.3">
      <c r="A68" s="2"/>
      <c r="B68" s="65"/>
      <c r="C68" s="66"/>
      <c r="D68" s="32"/>
      <c r="E68" s="31"/>
      <c r="F68" s="31"/>
      <c r="G68" s="31"/>
      <c r="H68" s="31"/>
      <c r="J68" s="43" t="str">
        <f t="shared" si="8"/>
        <v/>
      </c>
      <c r="K68" s="44" t="str">
        <f t="shared" si="9"/>
        <v/>
      </c>
      <c r="L68" s="45" t="str">
        <f t="shared" si="10"/>
        <v/>
      </c>
      <c r="M68" s="46" t="str">
        <f t="shared" si="11"/>
        <v/>
      </c>
    </row>
    <row r="69" spans="1:13" ht="30" customHeight="1" x14ac:dyDescent="0.3">
      <c r="A69" s="2"/>
      <c r="B69" s="65"/>
      <c r="C69" s="66"/>
      <c r="D69" s="32"/>
      <c r="E69" s="31"/>
      <c r="F69" s="31"/>
      <c r="G69" s="31"/>
      <c r="H69" s="31"/>
      <c r="J69" s="43" t="str">
        <f t="shared" si="8"/>
        <v/>
      </c>
      <c r="K69" s="44" t="str">
        <f t="shared" si="9"/>
        <v/>
      </c>
      <c r="L69" s="45" t="str">
        <f t="shared" si="10"/>
        <v/>
      </c>
      <c r="M69" s="46" t="str">
        <f t="shared" si="11"/>
        <v/>
      </c>
    </row>
    <row r="70" spans="1:13" ht="30" customHeight="1" thickBot="1" x14ac:dyDescent="0.35">
      <c r="A70" s="2"/>
      <c r="B70" s="65"/>
      <c r="C70" s="66"/>
      <c r="D70" s="32"/>
      <c r="E70" s="31"/>
      <c r="F70" s="31"/>
      <c r="G70" s="31"/>
      <c r="H70" s="31"/>
      <c r="J70" s="43" t="str">
        <f t="shared" si="8"/>
        <v/>
      </c>
      <c r="K70" s="44" t="str">
        <f t="shared" si="9"/>
        <v/>
      </c>
      <c r="L70" s="45" t="str">
        <f t="shared" si="10"/>
        <v/>
      </c>
      <c r="M70" s="46" t="str">
        <f t="shared" si="11"/>
        <v/>
      </c>
    </row>
    <row r="71" spans="1:13" ht="17.25" customHeight="1" x14ac:dyDescent="0.3">
      <c r="J71" s="35" t="s">
        <v>41</v>
      </c>
      <c r="K71" s="36" t="s">
        <v>41</v>
      </c>
      <c r="L71" s="37" t="s">
        <v>41</v>
      </c>
      <c r="M71" s="38" t="s">
        <v>41</v>
      </c>
    </row>
    <row r="72" spans="1:13" ht="30" customHeight="1" x14ac:dyDescent="0.3">
      <c r="A72" s="2"/>
      <c r="I72" s="49" t="s">
        <v>64</v>
      </c>
      <c r="J72" s="39">
        <f>SUM(J58:J70)</f>
        <v>0</v>
      </c>
      <c r="K72" s="40">
        <f>SUM(K58:K70)</f>
        <v>0</v>
      </c>
      <c r="L72" s="41">
        <f>SUM(L58:L70)</f>
        <v>0</v>
      </c>
      <c r="M72" s="42">
        <f>SUM(M58:M70)</f>
        <v>0</v>
      </c>
    </row>
    <row r="73" spans="1:13" ht="30" customHeight="1" thickBot="1" x14ac:dyDescent="0.35">
      <c r="A73" s="2"/>
      <c r="C73" s="33" t="s">
        <v>84</v>
      </c>
      <c r="E73" s="11"/>
      <c r="F73" s="11"/>
    </row>
    <row r="74" spans="1:13" ht="30" customHeight="1" x14ac:dyDescent="0.3">
      <c r="A74" s="2"/>
      <c r="C74" s="27" t="s">
        <v>33</v>
      </c>
      <c r="D74" s="30" t="s">
        <v>34</v>
      </c>
      <c r="E74" s="28" t="s">
        <v>35</v>
      </c>
      <c r="F74" s="29" t="s">
        <v>36</v>
      </c>
      <c r="I74" s="52" t="s">
        <v>85</v>
      </c>
      <c r="J74" s="54">
        <f>SUM(C79:F79)</f>
        <v>0</v>
      </c>
      <c r="K74" s="51" t="s">
        <v>86</v>
      </c>
    </row>
    <row r="75" spans="1:13" ht="30" customHeight="1" x14ac:dyDescent="0.3">
      <c r="A75" s="2"/>
      <c r="B75" s="49" t="s">
        <v>87</v>
      </c>
      <c r="C75" s="50">
        <f>J27</f>
        <v>0</v>
      </c>
      <c r="D75" s="50">
        <f>K27</f>
        <v>0</v>
      </c>
      <c r="E75" s="50">
        <f>L27</f>
        <v>0</v>
      </c>
      <c r="F75" s="50">
        <f>M27</f>
        <v>0</v>
      </c>
      <c r="I75" s="49" t="s">
        <v>33</v>
      </c>
      <c r="J75" s="55">
        <f>C79</f>
        <v>0</v>
      </c>
      <c r="K75" s="53" t="str">
        <f>IFERROR(J75/J74,"")</f>
        <v/>
      </c>
    </row>
    <row r="76" spans="1:13" ht="30" customHeight="1" x14ac:dyDescent="0.3">
      <c r="A76" s="2"/>
      <c r="B76" s="49" t="s">
        <v>42</v>
      </c>
      <c r="C76" s="50">
        <f>J53</f>
        <v>0</v>
      </c>
      <c r="D76" s="50">
        <f>K53</f>
        <v>0</v>
      </c>
      <c r="E76" s="50">
        <f>L53</f>
        <v>0</v>
      </c>
      <c r="F76" s="50">
        <f>M53</f>
        <v>0</v>
      </c>
      <c r="I76" s="49" t="s">
        <v>34</v>
      </c>
      <c r="J76" s="55">
        <f>D79</f>
        <v>0</v>
      </c>
      <c r="K76" s="53" t="str">
        <f>IFERROR(J76/J74,"")</f>
        <v/>
      </c>
    </row>
    <row r="77" spans="1:13" ht="30" customHeight="1" x14ac:dyDescent="0.3">
      <c r="A77" s="2"/>
      <c r="B77" s="49" t="s">
        <v>68</v>
      </c>
      <c r="C77" s="43">
        <f>SUM(C75:C76)</f>
        <v>0</v>
      </c>
      <c r="D77" s="44">
        <f>SUM(D75:D76)</f>
        <v>0</v>
      </c>
      <c r="E77" s="45">
        <f>SUM(E75:E76)</f>
        <v>0</v>
      </c>
      <c r="F77" s="46">
        <f>SUM(F75:F76)</f>
        <v>0</v>
      </c>
      <c r="I77" s="49" t="s">
        <v>35</v>
      </c>
      <c r="J77" s="55">
        <f>E79</f>
        <v>0</v>
      </c>
      <c r="K77" s="53" t="str">
        <f>IFERROR(J77/J74,"")</f>
        <v/>
      </c>
    </row>
    <row r="78" spans="1:13" ht="30" customHeight="1" x14ac:dyDescent="0.3">
      <c r="A78" s="2"/>
      <c r="B78" s="49" t="s">
        <v>64</v>
      </c>
      <c r="C78" s="50">
        <f>J72</f>
        <v>0</v>
      </c>
      <c r="D78" s="50">
        <f>K72</f>
        <v>0</v>
      </c>
      <c r="E78" s="50">
        <f>L72</f>
        <v>0</v>
      </c>
      <c r="F78" s="50">
        <f>M72</f>
        <v>0</v>
      </c>
      <c r="I78" s="49" t="s">
        <v>36</v>
      </c>
      <c r="J78" s="55">
        <f>F79</f>
        <v>0</v>
      </c>
      <c r="K78" s="53" t="str">
        <f>IFERROR(J78/J74,"")</f>
        <v/>
      </c>
    </row>
    <row r="79" spans="1:13" ht="30" customHeight="1" x14ac:dyDescent="0.3">
      <c r="A79" s="2"/>
      <c r="B79" s="49" t="s">
        <v>69</v>
      </c>
      <c r="C79" s="43">
        <f>C78-C77</f>
        <v>0</v>
      </c>
      <c r="D79" s="44">
        <f>D78-D77</f>
        <v>0</v>
      </c>
      <c r="E79" s="45">
        <f>E78-E77</f>
        <v>0</v>
      </c>
      <c r="F79" s="46">
        <f>F78-F77</f>
        <v>0</v>
      </c>
    </row>
  </sheetData>
  <mergeCells count="22">
    <mergeCell ref="B2:I2"/>
    <mergeCell ref="B61:C61"/>
    <mergeCell ref="B7:D7"/>
    <mergeCell ref="E7:G7"/>
    <mergeCell ref="B8:D8"/>
    <mergeCell ref="E8:G8"/>
    <mergeCell ref="E11:H11"/>
    <mergeCell ref="E30:H30"/>
    <mergeCell ref="E56:H56"/>
    <mergeCell ref="B57:C57"/>
    <mergeCell ref="B58:C58"/>
    <mergeCell ref="B59:C59"/>
    <mergeCell ref="B60:C60"/>
    <mergeCell ref="B68:C68"/>
    <mergeCell ref="B69:C69"/>
    <mergeCell ref="B70:C70"/>
    <mergeCell ref="B62:C62"/>
    <mergeCell ref="B63:C63"/>
    <mergeCell ref="B64:C64"/>
    <mergeCell ref="B65:C65"/>
    <mergeCell ref="B66:C66"/>
    <mergeCell ref="B67:C67"/>
  </mergeCells>
  <dataValidations count="1">
    <dataValidation type="list" allowBlank="1" showInputMessage="1" showErrorMessage="1" sqref="E13:H25 E58:H70" xr:uid="{8B0F5F0A-4DD7-EA4C-AF69-A65F28E2C515}">
      <formula1>"X"</formula1>
    </dataValidation>
  </dataValidations>
  <pageMargins left="0.4" right="0.4" top="0.4" bottom="0.4" header="0" footer="0"/>
  <pageSetup scale="51"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defaultColWidth="10.875" defaultRowHeight="15" x14ac:dyDescent="0.25"/>
  <cols>
    <col min="1" max="1" width="3.375" style="4" customWidth="1"/>
    <col min="2" max="2" width="88.375" style="4" customWidth="1"/>
    <col min="3" max="16384" width="10.875" style="4"/>
  </cols>
  <sheetData>
    <row r="2" spans="2:2" ht="111.95" customHeight="1"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What-If Analysis</vt:lpstr>
      <vt:lpstr>BLANK - What-If Analysis</vt:lpstr>
      <vt:lpstr>– Disclaimer –</vt:lpstr>
      <vt:lpstr>'BLANK - What-If Analysis'!Print_Area</vt:lpstr>
      <vt:lpstr>'EXAMPLE - What-If Analysis'!Print_Area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2023-01-21T17:35:39Z</cp:lastPrinted>
  <dcterms:created xsi:type="dcterms:W3CDTF">2016-03-21T16:06:55Z</dcterms:created>
  <dcterms:modified xsi:type="dcterms:W3CDTF">2025-02-20T19:57:27Z</dcterms:modified>
</cp:coreProperties>
</file>