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charts/chart5.xml" ContentType="application/vnd.openxmlformats-officedocument.drawingml.chart+xml"/>
  <Override PartName="/xl/charts/style5.xml" ContentType="application/vnd.ms-office.chartstyle+xml"/>
  <Override PartName="/xl/charts/colors5.xml" ContentType="application/vnd.ms-office.chartcolorstyle+xml"/>
  <Override PartName="/xl/charts/chart6.xml" ContentType="application/vnd.openxmlformats-officedocument.drawingml.chart+xml"/>
  <Override PartName="/xl/charts/style6.xml" ContentType="application/vnd.ms-office.chartstyle+xml"/>
  <Override PartName="/xl/charts/colors6.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623"/>
  <workbookPr codeName="ThisWorkbook"/>
  <mc:AlternateContent xmlns:mc="http://schemas.openxmlformats.org/markup-compatibility/2006">
    <mc:Choice Requires="x15">
      <x15ac:absPath xmlns:x15ac="http://schemas.microsoft.com/office/spreadsheetml/2010/11/ac" url="C:\Users\kfranssen.APOLLO\Desktop\12387\"/>
    </mc:Choice>
  </mc:AlternateContent>
  <xr:revisionPtr revIDLastSave="0" documentId="13_ncr:1_{883955DD-F7F3-428F-9BCF-5650BBA44B6C}" xr6:coauthVersionLast="47" xr6:coauthVersionMax="47" xr10:uidLastSave="{00000000-0000-0000-0000-000000000000}"/>
  <bookViews>
    <workbookView xWindow="-120" yWindow="-120" windowWidth="29040" windowHeight="12450" tabRatio="500" xr2:uid="{00000000-000D-0000-FFFF-FFFF00000000}"/>
  </bookViews>
  <sheets>
    <sheet name="KPI Inventory Dashboard" sheetId="1" r:id="rId1"/>
    <sheet name="- Disclaimer -" sheetId="3" r:id="rId2"/>
  </sheets>
  <definedNames>
    <definedName name="_xlnm.Print_Area" localSheetId="0">'KPI Inventory Dashboard'!$A$2:$V$96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mx="http://schemas.microsoft.com/office/mac/excel/2008/main" uri="{7523E5D3-25F3-A5E0-1632-64F254C22452}">
      <mx:ArchID Flags="2"/>
    </ext>
  </extLst>
</workbook>
</file>

<file path=xl/calcChain.xml><?xml version="1.0" encoding="utf-8"?>
<calcChain xmlns="http://schemas.openxmlformats.org/spreadsheetml/2006/main">
  <c r="F86" i="1" l="1"/>
  <c r="H86" i="1"/>
  <c r="M86" i="1" s="1"/>
  <c r="K86" i="1"/>
  <c r="L86" i="1"/>
  <c r="F87" i="1"/>
  <c r="H87" i="1"/>
  <c r="M87" i="1" s="1"/>
  <c r="K87" i="1"/>
  <c r="L87" i="1"/>
  <c r="F88" i="1"/>
  <c r="H88" i="1"/>
  <c r="M88" i="1" s="1"/>
  <c r="K88" i="1"/>
  <c r="L88" i="1"/>
  <c r="F89" i="1"/>
  <c r="H89" i="1"/>
  <c r="M89" i="1" s="1"/>
  <c r="K89" i="1"/>
  <c r="L89" i="1"/>
  <c r="F90" i="1"/>
  <c r="H90" i="1"/>
  <c r="M90" i="1" s="1"/>
  <c r="K90" i="1"/>
  <c r="L90" i="1"/>
  <c r="F91" i="1"/>
  <c r="H91" i="1"/>
  <c r="M91" i="1" s="1"/>
  <c r="K91" i="1"/>
  <c r="L91" i="1"/>
  <c r="F92" i="1"/>
  <c r="H92" i="1"/>
  <c r="M92" i="1" s="1"/>
  <c r="K92" i="1"/>
  <c r="L92" i="1"/>
  <c r="F93" i="1"/>
  <c r="H93" i="1"/>
  <c r="M93" i="1" s="1"/>
  <c r="K93" i="1"/>
  <c r="L93" i="1"/>
  <c r="F94" i="1"/>
  <c r="H94" i="1"/>
  <c r="M94" i="1" s="1"/>
  <c r="K94" i="1"/>
  <c r="L94" i="1"/>
  <c r="F95" i="1"/>
  <c r="H95" i="1"/>
  <c r="M95" i="1" s="1"/>
  <c r="K95" i="1"/>
  <c r="L95" i="1"/>
  <c r="D96" i="1"/>
  <c r="E96" i="1"/>
  <c r="G96" i="1"/>
  <c r="I96" i="1"/>
  <c r="J96" i="1"/>
  <c r="L96" i="1" l="1"/>
  <c r="K96" i="1"/>
  <c r="F96" i="1"/>
  <c r="M96" i="1"/>
  <c r="H96" i="1"/>
</calcChain>
</file>

<file path=xl/sharedStrings.xml><?xml version="1.0" encoding="utf-8"?>
<sst xmlns="http://schemas.openxmlformats.org/spreadsheetml/2006/main" count="34" uniqueCount="31">
  <si>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</si>
  <si>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CLICK HERE TO CREATE IN SMARTSHEET</t>
  </si>
  <si>
    <t>Revenue Per Product</t>
  </si>
  <si>
    <t>Net Expenses</t>
  </si>
  <si>
    <t>Budget</t>
  </si>
  <si>
    <t>Profit Margins</t>
  </si>
  <si>
    <t>Debt to Equity Ratio</t>
  </si>
  <si>
    <t>Stock Number Per Item</t>
  </si>
  <si>
    <t xml:space="preserve">Item 1 </t>
  </si>
  <si>
    <t>Item 2</t>
  </si>
  <si>
    <t>Item 3</t>
  </si>
  <si>
    <t>Item 4</t>
  </si>
  <si>
    <t>Item 5</t>
  </si>
  <si>
    <t>Item 6</t>
  </si>
  <si>
    <t>Item 7</t>
  </si>
  <si>
    <t>Item 8</t>
  </si>
  <si>
    <t>Item 9</t>
  </si>
  <si>
    <t>Item 10</t>
  </si>
  <si>
    <t>KPI Inventory Dashboard</t>
  </si>
  <si>
    <t>No.</t>
  </si>
  <si>
    <t>Name</t>
  </si>
  <si>
    <t>Goal</t>
  </si>
  <si>
    <t>Actual</t>
  </si>
  <si>
    <t>Remainder</t>
  </si>
  <si>
    <t>Additional</t>
  </si>
  <si>
    <t>Total</t>
  </si>
  <si>
    <t>Gross</t>
  </si>
  <si>
    <t>Net</t>
  </si>
  <si>
    <t>Calendar</t>
  </si>
  <si>
    <t>Debt</t>
  </si>
  <si>
    <t>Equity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</si>
</sst>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_-&quot;$&quot;* #,##0.00_-;\-&quot;$&quot;* #,##0.00_-;_-&quot;$&quot;* &quot;-&quot;??_-;_-@_-"/>
    <numFmt numFmtId="165" formatCode="&quot;$&quot;#,##0"/>
  </numFmts>
  <fonts count="16" x14ac:knownFonts="1">
    <font>
      <sz val="12"/>
      <color theme="1"/>
      <name val="Calibri"/>
      <family val="2"/>
      <scheme val="minor"/>
    </font>
    <font>
      <sz val="12"/>
      <color theme="1"/>
      <name val="Calibri"/>
      <family val="2"/>
      <scheme val="minor"/>
    </font>
    <font>
      <sz val="12"/>
      <color theme="1"/>
      <name val="Calibri"/>
      <family val="2"/>
      <scheme val="minor"/>
    </font>
    <font>
      <sz val="12"/>
      <color theme="1"/>
      <name val="Arial"/>
      <family val="2"/>
    </font>
    <font>
      <u/>
      <sz val="12"/>
      <color theme="10"/>
      <name val="Calibri"/>
      <family val="2"/>
      <scheme val="minor"/>
    </font>
    <font>
      <u/>
      <sz val="12"/>
      <color theme="11"/>
      <name val="Calibri"/>
      <family val="2"/>
      <scheme val="minor"/>
    </font>
    <font>
      <sz val="10"/>
      <color theme="1"/>
      <name val="Century Gothic"/>
      <family val="1"/>
    </font>
    <font>
      <b/>
      <sz val="10"/>
      <color theme="1"/>
      <name val="Century Gothic"/>
      <family val="1"/>
    </font>
    <font>
      <b/>
      <sz val="10"/>
      <color theme="0"/>
      <name val="Century Gothic"/>
      <family val="1"/>
    </font>
    <font>
      <sz val="11"/>
      <color theme="1"/>
      <name val="Calibri"/>
      <family val="2"/>
      <scheme val="minor"/>
    </font>
    <font>
      <sz val="8"/>
      <name val="Calibri"/>
      <family val="2"/>
      <scheme val="minor"/>
    </font>
    <font>
      <b/>
      <sz val="28"/>
      <color theme="8" tint="-0.499984740745262"/>
      <name val="Century Gothic"/>
      <family val="1"/>
    </font>
    <font>
      <b/>
      <sz val="10"/>
      <color theme="1" tint="0.249977111117893"/>
      <name val="Century Gothic"/>
      <family val="1"/>
    </font>
    <font>
      <b/>
      <sz val="10"/>
      <color theme="4" tint="-0.249977111117893"/>
      <name val="Century Gothic"/>
      <family val="1"/>
    </font>
    <font>
      <b/>
      <sz val="10"/>
      <color theme="4" tint="-0.499984740745262"/>
      <name val="Century Gothic"/>
      <family val="1"/>
    </font>
    <font>
      <b/>
      <u/>
      <sz val="22"/>
      <color theme="0"/>
      <name val="Century Gothic"/>
      <family val="2"/>
    </font>
  </fonts>
  <fills count="10">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theme="3" tint="0.39997558519241921"/>
        <bgColor indexed="64"/>
      </patternFill>
    </fill>
    <fill>
      <patternFill patternType="solid">
        <fgColor theme="0" tint="-4.9989318521683403E-2"/>
        <bgColor indexed="64"/>
      </patternFill>
    </fill>
    <fill>
      <patternFill patternType="solid">
        <fgColor rgb="FF40B14B"/>
        <bgColor indexed="64"/>
      </patternFill>
    </fill>
    <fill>
      <patternFill patternType="solid">
        <fgColor theme="7" tint="0.39997558519241921"/>
        <bgColor indexed="64"/>
      </patternFill>
    </fill>
    <fill>
      <patternFill patternType="solid">
        <fgColor theme="8" tint="-0.249977111117893"/>
        <bgColor indexed="64"/>
      </patternFill>
    </fill>
    <fill>
      <patternFill patternType="solid">
        <fgColor theme="3" tint="0.79998168889431442"/>
        <bgColor indexed="64"/>
      </patternFill>
    </fill>
  </fills>
  <borders count="10">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bottom style="thin">
        <color theme="0" tint="-0.249977111117893"/>
      </bottom>
      <diagonal/>
    </border>
    <border>
      <left/>
      <right style="thin">
        <color theme="0" tint="-0.249977111117893"/>
      </right>
      <top style="thin">
        <color theme="0" tint="-0.249977111117893"/>
      </top>
      <bottom style="medium">
        <color theme="8" tint="-0.249977111117893"/>
      </bottom>
      <diagonal/>
    </border>
    <border>
      <left style="thin">
        <color theme="0" tint="-0.249977111117893"/>
      </left>
      <right/>
      <top style="thin">
        <color theme="0" tint="-0.249977111117893"/>
      </top>
      <bottom style="medium">
        <color theme="8" tint="-0.249977111117893"/>
      </bottom>
      <diagonal/>
    </border>
    <border>
      <left style="thin">
        <color theme="0" tint="-0.249977111117893"/>
      </left>
      <right style="thin">
        <color theme="0" tint="-0.249977111117893"/>
      </right>
      <top style="medium">
        <color theme="8" tint="-0.249977111117893"/>
      </top>
      <bottom style="thin">
        <color theme="0" tint="-0.249977111117893"/>
      </bottom>
      <diagonal/>
    </border>
    <border>
      <left/>
      <right/>
      <top style="thin">
        <color theme="0" tint="-0.249977111117893"/>
      </top>
      <bottom/>
      <diagonal/>
    </border>
    <border>
      <left/>
      <right style="thin">
        <color theme="0" tint="-0.249977111117893"/>
      </right>
      <top style="thin">
        <color theme="0" tint="-0.249977111117893"/>
      </top>
      <bottom/>
      <diagonal/>
    </border>
    <border>
      <left/>
      <right/>
      <top style="thin">
        <color theme="0" tint="-0.249977111117893"/>
      </top>
      <bottom style="medium">
        <color theme="8" tint="-0.249977111117893"/>
      </bottom>
      <diagonal/>
    </border>
  </borders>
  <cellStyleXfs count="7">
    <xf numFmtId="0" fontId="0" fillId="0" borderId="0"/>
    <xf numFmtId="164" fontId="2" fillId="0" borderId="0" applyFont="0" applyFill="0" applyBorder="0" applyAlignment="0" applyProtection="0"/>
    <xf numFmtId="9" fontId="1" fillId="0" borderId="0" applyFont="0" applyFill="0" applyBorder="0" applyAlignment="0" applyProtection="0"/>
    <xf numFmtId="0" fontId="4" fillId="0" borderId="0" applyNumberFormat="0" applyFill="0" applyBorder="0" applyAlignment="0" applyProtection="0"/>
    <xf numFmtId="0" fontId="5" fillId="0" borderId="0" applyNumberFormat="0" applyFill="0" applyBorder="0" applyAlignment="0" applyProtection="0"/>
    <xf numFmtId="0" fontId="9" fillId="0" borderId="0"/>
    <xf numFmtId="0" fontId="4" fillId="0" borderId="0" applyNumberFormat="0" applyFill="0" applyBorder="0" applyAlignment="0" applyProtection="0"/>
  </cellStyleXfs>
  <cellXfs count="38">
    <xf numFmtId="0" fontId="0" fillId="0" borderId="0" xfId="0"/>
    <xf numFmtId="0" fontId="6" fillId="0" borderId="0" xfId="0" applyFont="1" applyAlignment="1">
      <alignment wrapText="1"/>
    </xf>
    <xf numFmtId="0" fontId="6" fillId="0" borderId="0" xfId="0" applyFont="1"/>
    <xf numFmtId="0" fontId="7" fillId="0" borderId="0" xfId="0" applyFont="1" applyAlignment="1">
      <alignment horizontal="left" vertical="center"/>
    </xf>
    <xf numFmtId="0" fontId="6" fillId="0" borderId="0" xfId="0" applyFont="1" applyAlignment="1">
      <alignment horizontal="left" vertical="center" wrapText="1" indent="1"/>
    </xf>
    <xf numFmtId="0" fontId="6" fillId="0" borderId="1" xfId="0" applyFont="1" applyBorder="1" applyAlignment="1">
      <alignment horizontal="left" vertical="center" wrapText="1" indent="1"/>
    </xf>
    <xf numFmtId="165" fontId="6" fillId="0" borderId="1" xfId="1" applyNumberFormat="1" applyFont="1" applyBorder="1" applyAlignment="1">
      <alignment horizontal="left" vertical="center" wrapText="1" indent="1"/>
    </xf>
    <xf numFmtId="165" fontId="6" fillId="0" borderId="1" xfId="0" applyNumberFormat="1" applyFont="1" applyBorder="1" applyAlignment="1">
      <alignment horizontal="left" vertical="center" wrapText="1" indent="1"/>
    </xf>
    <xf numFmtId="9" fontId="6" fillId="0" borderId="1" xfId="2" applyFont="1" applyBorder="1" applyAlignment="1">
      <alignment horizontal="left" vertical="center" wrapText="1" indent="1"/>
    </xf>
    <xf numFmtId="1" fontId="6" fillId="0" borderId="1" xfId="0" applyNumberFormat="1" applyFont="1" applyBorder="1" applyAlignment="1">
      <alignment horizontal="left" vertical="center" wrapText="1" indent="1"/>
    </xf>
    <xf numFmtId="165" fontId="7" fillId="0" borderId="0" xfId="0" applyNumberFormat="1" applyFont="1" applyAlignment="1">
      <alignment horizontal="left" vertical="center" wrapText="1" indent="1"/>
    </xf>
    <xf numFmtId="9" fontId="7" fillId="0" borderId="0" xfId="2" applyFont="1" applyAlignment="1">
      <alignment horizontal="left" vertical="center" wrapText="1" indent="1"/>
    </xf>
    <xf numFmtId="0" fontId="9" fillId="0" borderId="0" xfId="5"/>
    <xf numFmtId="0" fontId="3" fillId="0" borderId="2" xfId="5" applyFont="1" applyBorder="1" applyAlignment="1">
      <alignment horizontal="left" vertical="center" wrapText="1" indent="2"/>
    </xf>
    <xf numFmtId="0" fontId="8" fillId="4" borderId="3" xfId="0" applyFont="1" applyFill="1" applyBorder="1" applyAlignment="1">
      <alignment horizontal="left" vertical="center" wrapText="1" indent="1"/>
    </xf>
    <xf numFmtId="1" fontId="6" fillId="5" borderId="1" xfId="0" applyNumberFormat="1" applyFont="1" applyFill="1" applyBorder="1" applyAlignment="1">
      <alignment horizontal="left" vertical="center" wrapText="1" indent="1"/>
    </xf>
    <xf numFmtId="165" fontId="6" fillId="5" borderId="1" xfId="0" applyNumberFormat="1" applyFont="1" applyFill="1" applyBorder="1" applyAlignment="1">
      <alignment horizontal="left" vertical="center" wrapText="1" indent="1"/>
    </xf>
    <xf numFmtId="9" fontId="6" fillId="5" borderId="1" xfId="2" applyFont="1" applyFill="1" applyBorder="1" applyAlignment="1">
      <alignment horizontal="left" vertical="center" wrapText="1" indent="1"/>
    </xf>
    <xf numFmtId="0" fontId="6" fillId="5" borderId="1" xfId="0" applyFont="1" applyFill="1" applyBorder="1" applyAlignment="1">
      <alignment horizontal="left" vertical="center" wrapText="1" indent="1"/>
    </xf>
    <xf numFmtId="165" fontId="6" fillId="5" borderId="1" xfId="1" applyNumberFormat="1" applyFont="1" applyFill="1" applyBorder="1" applyAlignment="1">
      <alignment horizontal="left" vertical="center" wrapText="1" indent="1"/>
    </xf>
    <xf numFmtId="0" fontId="7" fillId="2" borderId="3" xfId="0" applyFont="1" applyFill="1" applyBorder="1" applyAlignment="1">
      <alignment horizontal="left" vertical="center" wrapText="1" indent="1"/>
    </xf>
    <xf numFmtId="0" fontId="11" fillId="3" borderId="0" xfId="0" applyFont="1" applyFill="1" applyAlignment="1">
      <alignment vertical="center"/>
    </xf>
    <xf numFmtId="0" fontId="8" fillId="7" borderId="3" xfId="0" applyFont="1" applyFill="1" applyBorder="1" applyAlignment="1">
      <alignment horizontal="left" vertical="center" wrapText="1" indent="1"/>
    </xf>
    <xf numFmtId="0" fontId="8" fillId="8" borderId="3" xfId="0" applyFont="1" applyFill="1" applyBorder="1" applyAlignment="1">
      <alignment horizontal="left" vertical="center" wrapText="1" indent="1"/>
    </xf>
    <xf numFmtId="0" fontId="12" fillId="9" borderId="3" xfId="0" applyFont="1" applyFill="1" applyBorder="1" applyAlignment="1">
      <alignment horizontal="left" vertical="center" wrapText="1" indent="1"/>
    </xf>
    <xf numFmtId="0" fontId="8" fillId="8" borderId="6" xfId="0" applyFont="1" applyFill="1" applyBorder="1" applyAlignment="1">
      <alignment horizontal="left" vertical="center" wrapText="1" indent="1"/>
    </xf>
    <xf numFmtId="0" fontId="12" fillId="9" borderId="6" xfId="0" applyFont="1" applyFill="1" applyBorder="1" applyAlignment="1">
      <alignment horizontal="left" vertical="center" wrapText="1" indent="1"/>
    </xf>
    <xf numFmtId="0" fontId="12" fillId="2" borderId="3" xfId="0" applyFont="1" applyFill="1" applyBorder="1" applyAlignment="1">
      <alignment horizontal="left" vertical="center" wrapText="1" indent="1"/>
    </xf>
    <xf numFmtId="0" fontId="13" fillId="5" borderId="4" xfId="0" applyFont="1" applyFill="1" applyBorder="1" applyAlignment="1">
      <alignment horizontal="left" vertical="center" wrapText="1" indent="1"/>
    </xf>
    <xf numFmtId="0" fontId="13" fillId="5" borderId="9" xfId="0" applyFont="1" applyFill="1" applyBorder="1" applyAlignment="1">
      <alignment horizontal="left" vertical="center" wrapText="1" indent="1"/>
    </xf>
    <xf numFmtId="0" fontId="14" fillId="5" borderId="5" xfId="0" applyFont="1" applyFill="1" applyBorder="1" applyAlignment="1">
      <alignment horizontal="left" vertical="center" indent="1"/>
    </xf>
    <xf numFmtId="0" fontId="14" fillId="5" borderId="4" xfId="0" applyFont="1" applyFill="1" applyBorder="1" applyAlignment="1">
      <alignment horizontal="left" vertical="center" wrapText="1" indent="1"/>
    </xf>
    <xf numFmtId="0" fontId="14" fillId="5" borderId="5" xfId="0" applyFont="1" applyFill="1" applyBorder="1" applyAlignment="1">
      <alignment horizontal="left" vertical="center" wrapText="1" indent="1"/>
    </xf>
    <xf numFmtId="0" fontId="14" fillId="5" borderId="7" xfId="0" applyFont="1" applyFill="1" applyBorder="1" applyAlignment="1">
      <alignment horizontal="left" vertical="center" wrapText="1" indent="1"/>
    </xf>
    <xf numFmtId="0" fontId="14" fillId="5" borderId="8" xfId="0" applyFont="1" applyFill="1" applyBorder="1" applyAlignment="1">
      <alignment horizontal="left" vertical="center" wrapText="1" indent="1"/>
    </xf>
    <xf numFmtId="0" fontId="14" fillId="5" borderId="9" xfId="0" applyFont="1" applyFill="1" applyBorder="1" applyAlignment="1">
      <alignment horizontal="left" vertical="center" wrapText="1" indent="1"/>
    </xf>
    <xf numFmtId="0" fontId="15" fillId="6" borderId="0" xfId="6" applyFont="1" applyFill="1" applyAlignment="1">
      <alignment horizontal="center" vertical="center"/>
    </xf>
    <xf numFmtId="0" fontId="15" fillId="0" borderId="0" xfId="6" applyFont="1" applyAlignment="1"/>
  </cellXfs>
  <cellStyles count="7">
    <cellStyle name="Currency" xfId="1" builtinId="4"/>
    <cellStyle name="Followed Hyperlink" xfId="4" builtinId="9" hidden="1"/>
    <cellStyle name="Hyperlink" xfId="3" builtinId="8" hidden="1"/>
    <cellStyle name="Hyperlink" xfId="6" builtinId="8"/>
    <cellStyle name="Normal" xfId="0" builtinId="0"/>
    <cellStyle name="Normal 2" xfId="5" xr:uid="{69EFB181-84F2-124A-ACD3-DEA88A913132}"/>
    <cellStyle name="Percent" xfId="2" builtinId="5"/>
  </cellStyles>
  <dxfs count="0"/>
  <tableStyles count="0" defaultTableStyle="TableStyleMedium9" defaultPivotStyle="PivotStyleMedium7"/>
  <colors>
    <mruColors>
      <color rgb="FF009844"/>
      <color rgb="FFFF0000"/>
      <color rgb="FF001033"/>
      <color rgb="FFED7C00"/>
      <color rgb="FFD0E08D"/>
      <color rgb="FF79AE40"/>
      <color rgb="FFFFDCE4"/>
      <color rgb="FFD6A000"/>
      <color rgb="FF6A3AFF"/>
      <color rgb="FFEE57A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lumMod val="50000"/>
                  </a:schemeClr>
                </a:solidFill>
                <a:latin typeface="Century Gothic" panose="020B0502020202020204" pitchFamily="34" charset="0"/>
                <a:ea typeface="Arial" charset="0"/>
                <a:cs typeface="Arial" charset="0"/>
              </a:defRPr>
            </a:pPr>
            <a:r>
              <a:rPr lang="en-US" sz="1600" b="1">
                <a:solidFill>
                  <a:schemeClr val="accent5">
                    <a:lumMod val="50000"/>
                  </a:schemeClr>
                </a:solidFill>
              </a:rPr>
              <a:t>–– Debt to Equity Ratio</a:t>
            </a:r>
            <a:r>
              <a:rPr lang="en-US" sz="1600" b="1" baseline="0">
                <a:solidFill>
                  <a:schemeClr val="accent5">
                    <a:lumMod val="50000"/>
                  </a:schemeClr>
                </a:solidFill>
              </a:rPr>
              <a:t> </a:t>
            </a:r>
            <a:r>
              <a:rPr lang="en-US" sz="1600" b="1">
                <a:solidFill>
                  <a:schemeClr val="accent5">
                    <a:lumMod val="50000"/>
                  </a:schemeClr>
                </a:solidFill>
              </a:rPr>
              <a:t>––</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lumMod val="50000"/>
                </a:schemeClr>
              </a:solidFill>
              <a:latin typeface="Century Gothic" panose="020B0502020202020204" pitchFamily="34" charset="0"/>
              <a:ea typeface="Arial" charset="0"/>
              <a:cs typeface="Arial" charset="0"/>
            </a:defRPr>
          </a:pPr>
          <a:endParaRPr lang="ru-RU"/>
        </a:p>
      </c:txPr>
    </c:title>
    <c:autoTitleDeleted val="0"/>
    <c:plotArea>
      <c:layout/>
      <c:barChart>
        <c:barDir val="col"/>
        <c:grouping val="clustered"/>
        <c:varyColors val="0"/>
        <c:ser>
          <c:idx val="0"/>
          <c:order val="0"/>
          <c:tx>
            <c:strRef>
              <c:f>'KPI Inventory Dashboard'!$P$85</c:f>
              <c:strCache>
                <c:ptCount val="1"/>
                <c:pt idx="0">
                  <c:v>Debt</c:v>
                </c:pt>
              </c:strCache>
            </c:strRef>
          </c:tx>
          <c:spPr>
            <a:solidFill>
              <a:schemeClr val="tx2">
                <a:lumMod val="60000"/>
                <a:lumOff val="40000"/>
              </a:schemeClr>
            </a:solidFill>
            <a:ln>
              <a:noFill/>
            </a:ln>
            <a:effectLst/>
          </c:spPr>
          <c:invertIfNegative val="0"/>
          <c:dPt>
            <c:idx val="0"/>
            <c:invertIfNegative val="0"/>
            <c:bubble3D val="0"/>
            <c:spPr>
              <a:solidFill>
                <a:schemeClr val="tx2">
                  <a:lumMod val="60000"/>
                  <a:lumOff val="40000"/>
                </a:schemeClr>
              </a:solidFill>
              <a:ln>
                <a:noFill/>
              </a:ln>
              <a:effectLst/>
            </c:spPr>
            <c:extLst>
              <c:ext xmlns:c16="http://schemas.microsoft.com/office/drawing/2014/chart" uri="{C3380CC4-5D6E-409C-BE32-E72D297353CC}">
                <c16:uniqueId val="{00000000-F6F9-CA44-A7D2-68E135561D07}"/>
              </c:ext>
            </c:extLst>
          </c:dPt>
          <c:cat>
            <c:numRef>
              <c:f>'KPI Inventory Dashboard'!$O$86:$O$95</c:f>
              <c:numCache>
                <c:formatCode>0</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'KPI Inventory Dashboard'!$P$86:$P$95</c:f>
              <c:numCache>
                <c:formatCode>"$"#,##0</c:formatCode>
                <c:ptCount val="10"/>
                <c:pt idx="0">
                  <c:v>3613439</c:v>
                </c:pt>
                <c:pt idx="1">
                  <c:v>3508776</c:v>
                </c:pt>
                <c:pt idx="2">
                  <c:v>3719457</c:v>
                </c:pt>
                <c:pt idx="3">
                  <c:v>3310212</c:v>
                </c:pt>
                <c:pt idx="4">
                  <c:v>3945202</c:v>
                </c:pt>
                <c:pt idx="5">
                  <c:v>3938152</c:v>
                </c:pt>
                <c:pt idx="6">
                  <c:v>3733706</c:v>
                </c:pt>
                <c:pt idx="7">
                  <c:v>3526698</c:v>
                </c:pt>
                <c:pt idx="8">
                  <c:v>3632971</c:v>
                </c:pt>
                <c:pt idx="9">
                  <c:v>3206487</c:v>
                </c:pt>
              </c:numCache>
            </c:numRef>
          </c:val>
          <c:extLst>
            <c:ext xmlns:c16="http://schemas.microsoft.com/office/drawing/2014/chart" uri="{C3380CC4-5D6E-409C-BE32-E72D297353CC}">
              <c16:uniqueId val="{00000001-79AE-7F42-AF26-4F1A64E29DEA}"/>
            </c:ext>
          </c:extLst>
        </c:ser>
        <c:ser>
          <c:idx val="1"/>
          <c:order val="1"/>
          <c:tx>
            <c:strRef>
              <c:f>'KPI Inventory Dashboard'!$Q$85</c:f>
              <c:strCache>
                <c:ptCount val="1"/>
                <c:pt idx="0">
                  <c:v>Equity</c:v>
                </c:pt>
              </c:strCache>
            </c:strRef>
          </c:tx>
          <c:spPr>
            <a:solidFill>
              <a:schemeClr val="tx2">
                <a:lumMod val="20000"/>
                <a:lumOff val="80000"/>
              </a:schemeClr>
            </a:solidFill>
            <a:ln>
              <a:noFill/>
            </a:ln>
            <a:effectLst/>
          </c:spPr>
          <c:invertIfNegative val="0"/>
          <c:cat>
            <c:numRef>
              <c:f>'KPI Inventory Dashboard'!$O$86:$O$95</c:f>
              <c:numCache>
                <c:formatCode>0</c:formatCode>
                <c:ptCount val="10"/>
                <c:pt idx="0">
                  <c:v>2022</c:v>
                </c:pt>
                <c:pt idx="1">
                  <c:v>2023</c:v>
                </c:pt>
                <c:pt idx="2">
                  <c:v>2024</c:v>
                </c:pt>
                <c:pt idx="3">
                  <c:v>2025</c:v>
                </c:pt>
                <c:pt idx="4">
                  <c:v>2026</c:v>
                </c:pt>
                <c:pt idx="5">
                  <c:v>2027</c:v>
                </c:pt>
                <c:pt idx="6">
                  <c:v>2028</c:v>
                </c:pt>
                <c:pt idx="7">
                  <c:v>2029</c:v>
                </c:pt>
                <c:pt idx="8">
                  <c:v>2030</c:v>
                </c:pt>
                <c:pt idx="9">
                  <c:v>2031</c:v>
                </c:pt>
              </c:numCache>
            </c:numRef>
          </c:cat>
          <c:val>
            <c:numRef>
              <c:f>'KPI Inventory Dashboard'!$Q$86:$Q$95</c:f>
              <c:numCache>
                <c:formatCode>"$"#,##0</c:formatCode>
                <c:ptCount val="10"/>
                <c:pt idx="0">
                  <c:v>3293202</c:v>
                </c:pt>
                <c:pt idx="1">
                  <c:v>3441854</c:v>
                </c:pt>
                <c:pt idx="2">
                  <c:v>3531844</c:v>
                </c:pt>
                <c:pt idx="3">
                  <c:v>3354051</c:v>
                </c:pt>
                <c:pt idx="4">
                  <c:v>3476155</c:v>
                </c:pt>
                <c:pt idx="5">
                  <c:v>3538468</c:v>
                </c:pt>
                <c:pt idx="6">
                  <c:v>3727037</c:v>
                </c:pt>
                <c:pt idx="7">
                  <c:v>3425405</c:v>
                </c:pt>
                <c:pt idx="8">
                  <c:v>3734041</c:v>
                </c:pt>
                <c:pt idx="9">
                  <c:v>3677074</c:v>
                </c:pt>
              </c:numCache>
            </c:numRef>
          </c:val>
          <c:extLst>
            <c:ext xmlns:c16="http://schemas.microsoft.com/office/drawing/2014/chart" uri="{C3380CC4-5D6E-409C-BE32-E72D297353CC}">
              <c16:uniqueId val="{00000003-79AE-7F42-AF26-4F1A64E29DEA}"/>
            </c:ext>
          </c:extLst>
        </c:ser>
        <c:dLbls>
          <c:showLegendKey val="0"/>
          <c:showVal val="0"/>
          <c:showCatName val="0"/>
          <c:showSerName val="0"/>
          <c:showPercent val="0"/>
          <c:showBubbleSize val="0"/>
        </c:dLbls>
        <c:gapWidth val="100"/>
        <c:axId val="364952944"/>
        <c:axId val="364959104"/>
      </c:barChart>
      <c:catAx>
        <c:axId val="364952944"/>
        <c:scaling>
          <c:orientation val="minMax"/>
        </c:scaling>
        <c:delete val="0"/>
        <c:axPos val="b"/>
        <c:numFmt formatCode="0"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4959104"/>
        <c:crosses val="autoZero"/>
        <c:auto val="1"/>
        <c:lblAlgn val="ctr"/>
        <c:lblOffset val="100"/>
        <c:noMultiLvlLbl val="0"/>
      </c:catAx>
      <c:valAx>
        <c:axId val="364959104"/>
        <c:scaling>
          <c:orientation val="minMax"/>
          <c:max val="4000000"/>
        </c:scaling>
        <c:delete val="0"/>
        <c:axPos val="l"/>
        <c:majorGridlines>
          <c:spPr>
            <a:ln w="9525" cap="flat" cmpd="sng" algn="ctr">
              <a:solidFill>
                <a:schemeClr val="tx1">
                  <a:lumMod val="15000"/>
                  <a:lumOff val="85000"/>
                </a:schemeClr>
              </a:solidFill>
              <a:round/>
            </a:ln>
            <a:effectLst/>
          </c:spPr>
        </c:majorGridlines>
        <c:numFmt formatCode="&quot;$&quot;#,##0" sourceLinked="1"/>
        <c:majorTickMark val="none"/>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64952944"/>
        <c:crosses val="autoZero"/>
        <c:crossBetween val="between"/>
        <c:min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lumMod val="50000"/>
                  </a:schemeClr>
                </a:solidFill>
                <a:latin typeface="Century Gothic" panose="020B0502020202020204" pitchFamily="34" charset="0"/>
                <a:ea typeface="Arial" charset="0"/>
                <a:cs typeface="Arial" charset="0"/>
              </a:defRPr>
            </a:pPr>
            <a:r>
              <a:rPr lang="en-US" sz="1600" b="1">
                <a:solidFill>
                  <a:schemeClr val="accent5">
                    <a:lumMod val="50000"/>
                  </a:schemeClr>
                </a:solidFill>
                <a:latin typeface="Century Gothic" panose="020B0502020202020204" pitchFamily="34" charset="0"/>
                <a:ea typeface="Arial" charset="0"/>
                <a:cs typeface="Arial" charset="0"/>
              </a:rPr>
              <a:t>–– Budget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lumMod val="50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'KPI Inventory Dashboard'!$D$85</c:f>
              <c:strCache>
                <c:ptCount val="1"/>
                <c:pt idx="0">
                  <c:v>Goal</c:v>
                </c:pt>
              </c:strCache>
            </c:strRef>
          </c:tx>
          <c:spPr>
            <a:solidFill>
              <a:schemeClr val="accent4">
                <a:lumMod val="60000"/>
                <a:lumOff val="40000"/>
              </a:schemeClr>
            </a:solidFill>
            <a:ln>
              <a:noFill/>
            </a:ln>
            <a:effectLst/>
          </c:spPr>
          <c:invertIfNegative val="0"/>
          <c:cat>
            <c:strRef>
              <c:f>'KPI Inventory Dashboard'!$C$86:$C$95</c:f>
              <c:strCache>
                <c:ptCount val="10"/>
                <c:pt idx="0">
                  <c:v>Item 1 </c:v>
                </c:pt>
                <c:pt idx="1">
                  <c:v>Item 2</c:v>
                </c:pt>
                <c:pt idx="2">
                  <c:v>Item 3</c:v>
                </c:pt>
                <c:pt idx="3">
                  <c:v>Item 4</c:v>
                </c:pt>
                <c:pt idx="4">
                  <c:v>Item 5</c:v>
                </c:pt>
                <c:pt idx="5">
                  <c:v>Item 6</c:v>
                </c:pt>
                <c:pt idx="6">
                  <c:v>Item 7</c:v>
                </c:pt>
                <c:pt idx="7">
                  <c:v>Item 8</c:v>
                </c:pt>
                <c:pt idx="8">
                  <c:v>Item 9</c:v>
                </c:pt>
                <c:pt idx="9">
                  <c:v>Item 10</c:v>
                </c:pt>
              </c:strCache>
            </c:strRef>
          </c:cat>
          <c:val>
            <c:numRef>
              <c:f>'KPI Inventory Dashboard'!$D$86:$D$95</c:f>
              <c:numCache>
                <c:formatCode>"$"#,##0</c:formatCode>
                <c:ptCount val="10"/>
                <c:pt idx="0">
                  <c:v>129868</c:v>
                </c:pt>
                <c:pt idx="1">
                  <c:v>237605</c:v>
                </c:pt>
                <c:pt idx="2">
                  <c:v>249420</c:v>
                </c:pt>
                <c:pt idx="3">
                  <c:v>226538</c:v>
                </c:pt>
                <c:pt idx="4">
                  <c:v>109478</c:v>
                </c:pt>
                <c:pt idx="5">
                  <c:v>129160</c:v>
                </c:pt>
                <c:pt idx="6">
                  <c:v>213785</c:v>
                </c:pt>
                <c:pt idx="7">
                  <c:v>128283</c:v>
                </c:pt>
                <c:pt idx="8">
                  <c:v>175438</c:v>
                </c:pt>
                <c:pt idx="9">
                  <c:v>253755</c:v>
                </c:pt>
              </c:numCache>
            </c:numRef>
          </c:val>
          <c:extLst>
            <c:ext xmlns:c16="http://schemas.microsoft.com/office/drawing/2014/chart" uri="{C3380CC4-5D6E-409C-BE32-E72D297353CC}">
              <c16:uniqueId val="{00000000-5823-2143-8A00-2C09B6BDC9C8}"/>
            </c:ext>
          </c:extLst>
        </c:ser>
        <c:ser>
          <c:idx val="3"/>
          <c:order val="1"/>
          <c:tx>
            <c:strRef>
              <c:f>'KPI Inventory Dashboard'!$E$85</c:f>
              <c:strCache>
                <c:ptCount val="1"/>
                <c:pt idx="0">
                  <c:v>Actual</c:v>
                </c:pt>
              </c:strCache>
            </c:strRef>
          </c:tx>
          <c:spPr>
            <a:solidFill>
              <a:schemeClr val="accent5">
                <a:lumMod val="75000"/>
              </a:schemeClr>
            </a:solidFill>
            <a:ln>
              <a:noFill/>
            </a:ln>
            <a:effectLst/>
          </c:spPr>
          <c:invertIfNegative val="0"/>
          <c:cat>
            <c:strRef>
              <c:f>'KPI Inventory Dashboard'!$C$86:$C$95</c:f>
              <c:strCache>
                <c:ptCount val="10"/>
                <c:pt idx="0">
                  <c:v>Item 1 </c:v>
                </c:pt>
                <c:pt idx="1">
                  <c:v>Item 2</c:v>
                </c:pt>
                <c:pt idx="2">
                  <c:v>Item 3</c:v>
                </c:pt>
                <c:pt idx="3">
                  <c:v>Item 4</c:v>
                </c:pt>
                <c:pt idx="4">
                  <c:v>Item 5</c:v>
                </c:pt>
                <c:pt idx="5">
                  <c:v>Item 6</c:v>
                </c:pt>
                <c:pt idx="6">
                  <c:v>Item 7</c:v>
                </c:pt>
                <c:pt idx="7">
                  <c:v>Item 8</c:v>
                </c:pt>
                <c:pt idx="8">
                  <c:v>Item 9</c:v>
                </c:pt>
                <c:pt idx="9">
                  <c:v>Item 10</c:v>
                </c:pt>
              </c:strCache>
            </c:strRef>
          </c:cat>
          <c:val>
            <c:numRef>
              <c:f>'KPI Inventory Dashboard'!$E$86:$E$95</c:f>
              <c:numCache>
                <c:formatCode>"$"#,##0</c:formatCode>
                <c:ptCount val="10"/>
                <c:pt idx="0">
                  <c:v>256513</c:v>
                </c:pt>
                <c:pt idx="1">
                  <c:v>85618</c:v>
                </c:pt>
                <c:pt idx="2">
                  <c:v>264259</c:v>
                </c:pt>
                <c:pt idx="3">
                  <c:v>293368</c:v>
                </c:pt>
                <c:pt idx="4">
                  <c:v>174003</c:v>
                </c:pt>
                <c:pt idx="5">
                  <c:v>249567</c:v>
                </c:pt>
                <c:pt idx="6">
                  <c:v>79255</c:v>
                </c:pt>
                <c:pt idx="7">
                  <c:v>122300</c:v>
                </c:pt>
                <c:pt idx="8">
                  <c:v>119943</c:v>
                </c:pt>
                <c:pt idx="9">
                  <c:v>255187</c:v>
                </c:pt>
              </c:numCache>
            </c:numRef>
          </c:val>
          <c:extLst>
            <c:ext xmlns:c16="http://schemas.microsoft.com/office/drawing/2014/chart" uri="{C3380CC4-5D6E-409C-BE32-E72D297353CC}">
              <c16:uniqueId val="{00000001-5823-2143-8A00-2C09B6BDC9C8}"/>
            </c:ext>
          </c:extLst>
        </c:ser>
        <c:dLbls>
          <c:showLegendKey val="0"/>
          <c:showVal val="0"/>
          <c:showCatName val="0"/>
          <c:showSerName val="0"/>
          <c:showPercent val="0"/>
          <c:showBubbleSize val="0"/>
        </c:dLbls>
        <c:gapWidth val="75"/>
        <c:axId val="370134992"/>
        <c:axId val="370138352"/>
      </c:barChart>
      <c:catAx>
        <c:axId val="37013499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8352"/>
        <c:crosses val="autoZero"/>
        <c:auto val="1"/>
        <c:lblAlgn val="ctr"/>
        <c:lblOffset val="100"/>
        <c:noMultiLvlLbl val="0"/>
      </c:catAx>
      <c:valAx>
        <c:axId val="370138352"/>
        <c:scaling>
          <c:orientation val="minMax"/>
          <c:max val="30000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499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a:latin typeface="Arial" charset="0"/>
          <a:ea typeface="Arial" charset="0"/>
          <a:cs typeface="Arial" charset="0"/>
        </a:defRPr>
      </a:pPr>
      <a:endParaRPr lang="ru-RU"/>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lumMod val="50000"/>
                  </a:schemeClr>
                </a:solidFill>
                <a:latin typeface="Century Gothic" panose="020B0502020202020204" pitchFamily="34" charset="0"/>
                <a:ea typeface="Arial" charset="0"/>
                <a:cs typeface="Arial" charset="0"/>
              </a:defRPr>
            </a:pPr>
            <a:r>
              <a:rPr lang="en-US" sz="1600" b="1">
                <a:solidFill>
                  <a:schemeClr val="accent5">
                    <a:lumMod val="50000"/>
                  </a:schemeClr>
                </a:solidFill>
              </a:rPr>
              <a:t>–– Revenue</a:t>
            </a:r>
            <a:r>
              <a:rPr lang="en-US" sz="1600" b="1" baseline="0">
                <a:solidFill>
                  <a:schemeClr val="accent5">
                    <a:lumMod val="50000"/>
                  </a:schemeClr>
                </a:solidFill>
              </a:rPr>
              <a:t> Per Product</a:t>
            </a:r>
            <a:r>
              <a:rPr lang="en-US" sz="1600" b="1">
                <a:solidFill>
                  <a:schemeClr val="accent5">
                    <a:lumMod val="50000"/>
                  </a:schemeClr>
                </a:solidFill>
              </a:rPr>
              <a:t>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lumMod val="50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0"/>
          <c:order val="0"/>
          <c:tx>
            <c:strRef>
              <c:f>'KPI Inventory Dashboard'!$I$85</c:f>
              <c:strCache>
                <c:ptCount val="1"/>
                <c:pt idx="0">
                  <c:v>Goal</c:v>
                </c:pt>
              </c:strCache>
            </c:strRef>
          </c:tx>
          <c:spPr>
            <a:solidFill>
              <a:schemeClr val="accent4">
                <a:lumMod val="60000"/>
                <a:lumOff val="40000"/>
              </a:schemeClr>
            </a:solidFill>
            <a:ln>
              <a:noFill/>
            </a:ln>
            <a:effectLst/>
          </c:spPr>
          <c:invertIfNegative val="0"/>
          <c:cat>
            <c:strRef>
              <c:f>'KPI Inventory Dashboard'!$C$86:$C$95</c:f>
              <c:strCache>
                <c:ptCount val="10"/>
                <c:pt idx="0">
                  <c:v>Item 1 </c:v>
                </c:pt>
                <c:pt idx="1">
                  <c:v>Item 2</c:v>
                </c:pt>
                <c:pt idx="2">
                  <c:v>Item 3</c:v>
                </c:pt>
                <c:pt idx="3">
                  <c:v>Item 4</c:v>
                </c:pt>
                <c:pt idx="4">
                  <c:v>Item 5</c:v>
                </c:pt>
                <c:pt idx="5">
                  <c:v>Item 6</c:v>
                </c:pt>
                <c:pt idx="6">
                  <c:v>Item 7</c:v>
                </c:pt>
                <c:pt idx="7">
                  <c:v>Item 8</c:v>
                </c:pt>
                <c:pt idx="8">
                  <c:v>Item 9</c:v>
                </c:pt>
                <c:pt idx="9">
                  <c:v>Item 10</c:v>
                </c:pt>
              </c:strCache>
            </c:strRef>
          </c:cat>
          <c:val>
            <c:numRef>
              <c:f>'KPI Inventory Dashboard'!$I$86:$I$95</c:f>
              <c:numCache>
                <c:formatCode>"$"#,##0</c:formatCode>
                <c:ptCount val="10"/>
                <c:pt idx="0">
                  <c:v>1100916</c:v>
                </c:pt>
                <c:pt idx="1">
                  <c:v>215534</c:v>
                </c:pt>
                <c:pt idx="2">
                  <c:v>820719</c:v>
                </c:pt>
                <c:pt idx="3">
                  <c:v>620242</c:v>
                </c:pt>
                <c:pt idx="4">
                  <c:v>821177</c:v>
                </c:pt>
                <c:pt idx="5">
                  <c:v>901263</c:v>
                </c:pt>
                <c:pt idx="6">
                  <c:v>878528</c:v>
                </c:pt>
                <c:pt idx="7">
                  <c:v>838380</c:v>
                </c:pt>
                <c:pt idx="8">
                  <c:v>1073157</c:v>
                </c:pt>
                <c:pt idx="9">
                  <c:v>1141047</c:v>
                </c:pt>
              </c:numCache>
            </c:numRef>
          </c:val>
          <c:extLst>
            <c:ext xmlns:c16="http://schemas.microsoft.com/office/drawing/2014/chart" uri="{C3380CC4-5D6E-409C-BE32-E72D297353CC}">
              <c16:uniqueId val="{00000000-E77A-9642-87D3-76C09E4BC486}"/>
            </c:ext>
          </c:extLst>
        </c:ser>
        <c:ser>
          <c:idx val="1"/>
          <c:order val="1"/>
          <c:tx>
            <c:strRef>
              <c:f>'KPI Inventory Dashboard'!$J$85</c:f>
              <c:strCache>
                <c:ptCount val="1"/>
                <c:pt idx="0">
                  <c:v>Actual</c:v>
                </c:pt>
              </c:strCache>
            </c:strRef>
          </c:tx>
          <c:spPr>
            <a:solidFill>
              <a:schemeClr val="accent5">
                <a:lumMod val="75000"/>
              </a:schemeClr>
            </a:solidFill>
            <a:ln>
              <a:noFill/>
            </a:ln>
            <a:effectLst/>
          </c:spPr>
          <c:invertIfNegative val="0"/>
          <c:cat>
            <c:strRef>
              <c:f>'KPI Inventory Dashboard'!$C$86:$C$95</c:f>
              <c:strCache>
                <c:ptCount val="10"/>
                <c:pt idx="0">
                  <c:v>Item 1 </c:v>
                </c:pt>
                <c:pt idx="1">
                  <c:v>Item 2</c:v>
                </c:pt>
                <c:pt idx="2">
                  <c:v>Item 3</c:v>
                </c:pt>
                <c:pt idx="3">
                  <c:v>Item 4</c:v>
                </c:pt>
                <c:pt idx="4">
                  <c:v>Item 5</c:v>
                </c:pt>
                <c:pt idx="5">
                  <c:v>Item 6</c:v>
                </c:pt>
                <c:pt idx="6">
                  <c:v>Item 7</c:v>
                </c:pt>
                <c:pt idx="7">
                  <c:v>Item 8</c:v>
                </c:pt>
                <c:pt idx="8">
                  <c:v>Item 9</c:v>
                </c:pt>
                <c:pt idx="9">
                  <c:v>Item 10</c:v>
                </c:pt>
              </c:strCache>
            </c:strRef>
          </c:cat>
          <c:val>
            <c:numRef>
              <c:f>'KPI Inventory Dashboard'!$J$86:$J$95</c:f>
              <c:numCache>
                <c:formatCode>"$"#,##0</c:formatCode>
                <c:ptCount val="10"/>
                <c:pt idx="0">
                  <c:v>1073357</c:v>
                </c:pt>
                <c:pt idx="1">
                  <c:v>878162</c:v>
                </c:pt>
                <c:pt idx="2">
                  <c:v>1193784</c:v>
                </c:pt>
                <c:pt idx="3">
                  <c:v>420345</c:v>
                </c:pt>
                <c:pt idx="4">
                  <c:v>1175811</c:v>
                </c:pt>
                <c:pt idx="5">
                  <c:v>1015766</c:v>
                </c:pt>
                <c:pt idx="6">
                  <c:v>733751</c:v>
                </c:pt>
                <c:pt idx="7">
                  <c:v>955983</c:v>
                </c:pt>
                <c:pt idx="8">
                  <c:v>924095</c:v>
                </c:pt>
                <c:pt idx="9">
                  <c:v>1061074</c:v>
                </c:pt>
              </c:numCache>
            </c:numRef>
          </c:val>
          <c:extLst>
            <c:ext xmlns:c16="http://schemas.microsoft.com/office/drawing/2014/chart" uri="{C3380CC4-5D6E-409C-BE32-E72D297353CC}">
              <c16:uniqueId val="{00000001-E77A-9642-87D3-76C09E4BC486}"/>
            </c:ext>
          </c:extLst>
        </c:ser>
        <c:dLbls>
          <c:showLegendKey val="0"/>
          <c:showVal val="0"/>
          <c:showCatName val="0"/>
          <c:showSerName val="0"/>
          <c:showPercent val="0"/>
          <c:showBubbleSize val="0"/>
        </c:dLbls>
        <c:gapWidth val="75"/>
        <c:axId val="370135552"/>
        <c:axId val="370134432"/>
      </c:barChart>
      <c:catAx>
        <c:axId val="370135552"/>
        <c:scaling>
          <c:orientation val="maxMin"/>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4432"/>
        <c:crosses val="autoZero"/>
        <c:auto val="1"/>
        <c:lblAlgn val="ctr"/>
        <c:lblOffset val="100"/>
        <c:noMultiLvlLbl val="0"/>
      </c:catAx>
      <c:valAx>
        <c:axId val="370134432"/>
        <c:scaling>
          <c:orientation val="minMax"/>
          <c:max val="125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5552"/>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lumMod val="50000"/>
                  </a:schemeClr>
                </a:solidFill>
                <a:latin typeface="Century Gothic" panose="020B0502020202020204" pitchFamily="34" charset="0"/>
                <a:ea typeface="Arial" charset="0"/>
                <a:cs typeface="Arial" charset="0"/>
              </a:defRPr>
            </a:pPr>
            <a:r>
              <a:rPr lang="en-US" sz="1600" b="1">
                <a:solidFill>
                  <a:schemeClr val="accent5">
                    <a:lumMod val="50000"/>
                  </a:schemeClr>
                </a:solidFill>
              </a:rPr>
              <a:t>–– Budget</a:t>
            </a:r>
            <a:r>
              <a:rPr lang="en-US" sz="1600" b="1" baseline="0">
                <a:solidFill>
                  <a:schemeClr val="accent5">
                    <a:lumMod val="50000"/>
                  </a:schemeClr>
                </a:solidFill>
              </a:rPr>
              <a:t> Total</a:t>
            </a:r>
            <a:r>
              <a:rPr lang="en-US" sz="1600" b="1">
                <a:solidFill>
                  <a:schemeClr val="accent5">
                    <a:lumMod val="50000"/>
                  </a:schemeClr>
                </a:solidFill>
              </a:rPr>
              <a:t>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lumMod val="50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'KPI Inventory Dashboard'!$D$85</c:f>
              <c:strCache>
                <c:ptCount val="1"/>
                <c:pt idx="0">
                  <c:v>Goal</c:v>
                </c:pt>
              </c:strCache>
            </c:strRef>
          </c:tx>
          <c:spPr>
            <a:solidFill>
              <a:schemeClr val="accent4">
                <a:lumMod val="60000"/>
                <a:lumOff val="40000"/>
              </a:schemeClr>
            </a:solidFill>
            <a:ln>
              <a:noFill/>
            </a:ln>
            <a:effectLst/>
          </c:spPr>
          <c:invertIfNegative val="0"/>
          <c:dPt>
            <c:idx val="0"/>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2-EA62-434D-AFCA-B54FFCEB6A9C}"/>
              </c:ext>
            </c:extLst>
          </c:dPt>
          <c:dLbls>
            <c:spPr>
              <a:noFill/>
              <a:ln>
                <a:noFill/>
              </a:ln>
              <a:effectLst/>
            </c:spPr>
            <c:txPr>
              <a:bodyPr rot="0" spcFirstLastPara="1" vertOverflow="ellipsis" vert="horz" wrap="square" anchor="ctr" anchorCtr="1"/>
              <a:lstStyle/>
              <a:p>
                <a:pPr>
                  <a:defRPr sz="1000" b="0" i="0" u="none" strike="noStrike" kern="1200" baseline="0">
                    <a:solidFill>
                      <a:schemeClr val="tx1">
                        <a:lumMod val="85000"/>
                        <a:lumOff val="15000"/>
                      </a:schemeClr>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'KPI Inventory Dashboard'!$C$86:$C$95</c:f>
              <c:strCache>
                <c:ptCount val="10"/>
                <c:pt idx="0">
                  <c:v>Item 1 </c:v>
                </c:pt>
                <c:pt idx="1">
                  <c:v>Item 2</c:v>
                </c:pt>
                <c:pt idx="2">
                  <c:v>Item 3</c:v>
                </c:pt>
                <c:pt idx="3">
                  <c:v>Item 4</c:v>
                </c:pt>
                <c:pt idx="4">
                  <c:v>Item 5</c:v>
                </c:pt>
                <c:pt idx="5">
                  <c:v>Item 6</c:v>
                </c:pt>
                <c:pt idx="6">
                  <c:v>Item 7</c:v>
                </c:pt>
                <c:pt idx="7">
                  <c:v>Item 8</c:v>
                </c:pt>
                <c:pt idx="8">
                  <c:v>Item 9</c:v>
                </c:pt>
                <c:pt idx="9">
                  <c:v>Item 10</c:v>
                </c:pt>
              </c:strCache>
            </c:strRef>
          </c:cat>
          <c:val>
            <c:numRef>
              <c:f>'KPI Inventory Dashboard'!$D$96</c:f>
              <c:numCache>
                <c:formatCode>"$"#,##0</c:formatCode>
                <c:ptCount val="1"/>
                <c:pt idx="0">
                  <c:v>1853330</c:v>
                </c:pt>
              </c:numCache>
            </c:numRef>
          </c:val>
          <c:extLst>
            <c:ext xmlns:c16="http://schemas.microsoft.com/office/drawing/2014/chart" uri="{C3380CC4-5D6E-409C-BE32-E72D297353CC}">
              <c16:uniqueId val="{00000000-E498-7F4A-9A38-3E01E829680B}"/>
            </c:ext>
          </c:extLst>
        </c:ser>
        <c:ser>
          <c:idx val="3"/>
          <c:order val="1"/>
          <c:tx>
            <c:strRef>
              <c:f>'KPI Inventory Dashboard'!$E$85</c:f>
              <c:strCache>
                <c:ptCount val="1"/>
                <c:pt idx="0">
                  <c:v>Actual</c:v>
                </c:pt>
              </c:strCache>
            </c:strRef>
          </c:tx>
          <c:spPr>
            <a:solidFill>
              <a:schemeClr val="accent5">
                <a:lumMod val="75000"/>
              </a:schemeClr>
            </a:solidFill>
            <a:ln>
              <a:noFill/>
            </a:ln>
            <a:effectLst>
              <a:innerShdw blurRad="63500" dist="50800" dir="18900000">
                <a:prstClr val="black">
                  <a:alpha val="50000"/>
                </a:prstClr>
              </a:innerShdw>
            </a:effectLst>
          </c:spPr>
          <c:invertIfNegative val="0"/>
          <c:dPt>
            <c:idx val="0"/>
            <c:invertIfNegative val="0"/>
            <c:bubble3D val="0"/>
            <c:spPr>
              <a:solidFill>
                <a:schemeClr val="accent5">
                  <a:lumMod val="75000"/>
                </a:schemeClr>
              </a:solidFill>
              <a:ln>
                <a:noFill/>
              </a:ln>
              <a:effectLst>
                <a:innerShdw blurRad="63500" dist="50800" dir="18900000">
                  <a:prstClr val="black">
                    <a:alpha val="50000"/>
                  </a:prstClr>
                </a:innerShdw>
              </a:effectLst>
            </c:spPr>
            <c:extLst>
              <c:ext xmlns:c16="http://schemas.microsoft.com/office/drawing/2014/chart" uri="{C3380CC4-5D6E-409C-BE32-E72D297353CC}">
                <c16:uniqueId val="{00000002-E498-7F4A-9A38-3E01E829680B}"/>
              </c:ext>
            </c:extLst>
          </c:dPt>
          <c:dLbls>
            <c:spPr>
              <a:noFill/>
              <a:ln>
                <a:noFill/>
              </a:ln>
              <a:effectLst/>
            </c:spPr>
            <c:txPr>
              <a:bodyPr rot="0" spcFirstLastPara="1" vertOverflow="ellipsis" vert="horz" wrap="square" anchor="ctr" anchorCtr="1"/>
              <a:lstStyle/>
              <a:p>
                <a:pPr>
                  <a:defRPr sz="1000" b="0" i="0" u="none" strike="noStrike" kern="1200" baseline="0">
                    <a:solidFill>
                      <a:schemeClr val="bg1"/>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'KPI Inventory Dashboard'!$C$86:$C$95</c:f>
              <c:strCache>
                <c:ptCount val="10"/>
                <c:pt idx="0">
                  <c:v>Item 1 </c:v>
                </c:pt>
                <c:pt idx="1">
                  <c:v>Item 2</c:v>
                </c:pt>
                <c:pt idx="2">
                  <c:v>Item 3</c:v>
                </c:pt>
                <c:pt idx="3">
                  <c:v>Item 4</c:v>
                </c:pt>
                <c:pt idx="4">
                  <c:v>Item 5</c:v>
                </c:pt>
                <c:pt idx="5">
                  <c:v>Item 6</c:v>
                </c:pt>
                <c:pt idx="6">
                  <c:v>Item 7</c:v>
                </c:pt>
                <c:pt idx="7">
                  <c:v>Item 8</c:v>
                </c:pt>
                <c:pt idx="8">
                  <c:v>Item 9</c:v>
                </c:pt>
                <c:pt idx="9">
                  <c:v>Item 10</c:v>
                </c:pt>
              </c:strCache>
            </c:strRef>
          </c:cat>
          <c:val>
            <c:numRef>
              <c:f>'KPI Inventory Dashboard'!$E$96</c:f>
              <c:numCache>
                <c:formatCode>"$"#,##0</c:formatCode>
                <c:ptCount val="1"/>
                <c:pt idx="0">
                  <c:v>1900013</c:v>
                </c:pt>
              </c:numCache>
            </c:numRef>
          </c:val>
          <c:extLst>
            <c:ext xmlns:c16="http://schemas.microsoft.com/office/drawing/2014/chart" uri="{C3380CC4-5D6E-409C-BE32-E72D297353CC}">
              <c16:uniqueId val="{00000003-E498-7F4A-9A38-3E01E829680B}"/>
            </c:ext>
          </c:extLst>
        </c:ser>
        <c:dLbls>
          <c:showLegendKey val="0"/>
          <c:showVal val="0"/>
          <c:showCatName val="0"/>
          <c:showSerName val="0"/>
          <c:showPercent val="0"/>
          <c:showBubbleSize val="0"/>
        </c:dLbls>
        <c:gapWidth val="0"/>
        <c:overlap val="25"/>
        <c:axId val="370126592"/>
        <c:axId val="370124352"/>
      </c:barChart>
      <c:catAx>
        <c:axId val="370126592"/>
        <c:scaling>
          <c:orientation val="maxMin"/>
        </c:scaling>
        <c:delete val="1"/>
        <c:axPos val="l"/>
        <c:numFmt formatCode="General" sourceLinked="1"/>
        <c:majorTickMark val="none"/>
        <c:minorTickMark val="none"/>
        <c:tickLblPos val="nextTo"/>
        <c:crossAx val="370124352"/>
        <c:crosses val="autoZero"/>
        <c:auto val="1"/>
        <c:lblAlgn val="ctr"/>
        <c:lblOffset val="100"/>
        <c:noMultiLvlLbl val="0"/>
      </c:catAx>
      <c:valAx>
        <c:axId val="370124352"/>
        <c:scaling>
          <c:orientation val="minMax"/>
          <c:max val="2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26592"/>
        <c:crosses val="autoZero"/>
        <c:crossBetween val="between"/>
        <c:majorUnit val="25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spc="0" baseline="0">
                <a:solidFill>
                  <a:schemeClr val="accent5">
                    <a:lumMod val="50000"/>
                  </a:schemeClr>
                </a:solidFill>
                <a:latin typeface="Century Gothic" panose="020B0502020202020204" pitchFamily="34" charset="0"/>
                <a:ea typeface="Arial" charset="0"/>
                <a:cs typeface="Arial" charset="0"/>
              </a:defRPr>
            </a:pPr>
            <a:r>
              <a:rPr lang="en-US" sz="1600" b="1">
                <a:solidFill>
                  <a:schemeClr val="accent5">
                    <a:lumMod val="50000"/>
                  </a:schemeClr>
                </a:solidFill>
              </a:rPr>
              <a:t>–– Revenue</a:t>
            </a:r>
            <a:r>
              <a:rPr lang="en-US" sz="1600" b="1" baseline="0">
                <a:solidFill>
                  <a:schemeClr val="accent5">
                    <a:lumMod val="50000"/>
                  </a:schemeClr>
                </a:solidFill>
              </a:rPr>
              <a:t> Total</a:t>
            </a:r>
            <a:r>
              <a:rPr lang="en-US" sz="1600" b="1">
                <a:solidFill>
                  <a:schemeClr val="accent5">
                    <a:lumMod val="50000"/>
                  </a:schemeClr>
                </a:solidFill>
              </a:rPr>
              <a:t> ––</a:t>
            </a:r>
          </a:p>
        </c:rich>
      </c:tx>
      <c:overlay val="0"/>
      <c:spPr>
        <a:noFill/>
        <a:ln>
          <a:noFill/>
        </a:ln>
        <a:effectLst/>
      </c:spPr>
      <c:txPr>
        <a:bodyPr rot="0" spcFirstLastPara="1" vertOverflow="ellipsis" vert="horz" wrap="square" anchor="ctr" anchorCtr="1"/>
        <a:lstStyle/>
        <a:p>
          <a:pPr>
            <a:defRPr sz="1600" b="1" i="0" u="none" strike="noStrike" kern="1200" spc="0" baseline="0">
              <a:solidFill>
                <a:schemeClr val="accent5">
                  <a:lumMod val="50000"/>
                </a:schemeClr>
              </a:solidFill>
              <a:latin typeface="Century Gothic" panose="020B0502020202020204" pitchFamily="34" charset="0"/>
              <a:ea typeface="Arial" charset="0"/>
              <a:cs typeface="Arial" charset="0"/>
            </a:defRPr>
          </a:pPr>
          <a:endParaRPr lang="ru-RU"/>
        </a:p>
      </c:txPr>
    </c:title>
    <c:autoTitleDeleted val="0"/>
    <c:plotArea>
      <c:layout/>
      <c:barChart>
        <c:barDir val="bar"/>
        <c:grouping val="clustered"/>
        <c:varyColors val="0"/>
        <c:ser>
          <c:idx val="2"/>
          <c:order val="0"/>
          <c:tx>
            <c:strRef>
              <c:f>'KPI Inventory Dashboard'!$I$85</c:f>
              <c:strCache>
                <c:ptCount val="1"/>
                <c:pt idx="0">
                  <c:v>Goal</c:v>
                </c:pt>
              </c:strCache>
            </c:strRef>
          </c:tx>
          <c:spPr>
            <a:solidFill>
              <a:schemeClr val="accent4">
                <a:lumMod val="60000"/>
                <a:lumOff val="40000"/>
              </a:schemeClr>
            </a:solidFill>
            <a:ln>
              <a:noFill/>
            </a:ln>
            <a:effectLst/>
          </c:spPr>
          <c:invertIfNegative val="0"/>
          <c:dPt>
            <c:idx val="0"/>
            <c:invertIfNegative val="0"/>
            <c:bubble3D val="0"/>
            <c:spPr>
              <a:solidFill>
                <a:schemeClr val="accent4">
                  <a:lumMod val="60000"/>
                  <a:lumOff val="40000"/>
                </a:schemeClr>
              </a:solidFill>
              <a:ln>
                <a:noFill/>
              </a:ln>
              <a:effectLst/>
            </c:spPr>
            <c:extLst>
              <c:ext xmlns:c16="http://schemas.microsoft.com/office/drawing/2014/chart" uri="{C3380CC4-5D6E-409C-BE32-E72D297353CC}">
                <c16:uniqueId val="{00000000-1952-6A48-BB84-913ADBE7DA8B}"/>
              </c:ext>
            </c:extLst>
          </c:dPt>
          <c:dLbls>
            <c:dLbl>
              <c:idx val="0"/>
              <c:dLblPos val="ct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1952-6A48-BB84-913ADBE7DA8B}"/>
                </c:ext>
              </c:extLst>
            </c:dLbl>
            <c:spPr>
              <a:noFill/>
              <a:ln>
                <a:noFill/>
              </a:ln>
              <a:effectLst/>
            </c:spPr>
            <c:txPr>
              <a:bodyPr rot="0" spcFirstLastPara="1" vertOverflow="ellipsis" vert="horz" wrap="square" anchor="ctr" anchorCtr="1"/>
              <a:lstStyle/>
              <a:p>
                <a:pPr>
                  <a:defRPr sz="1000" b="0" i="0" u="none" strike="noStrike" kern="1200" baseline="0">
                    <a:solidFill>
                      <a:schemeClr val="tx1">
                        <a:lumMod val="85000"/>
                        <a:lumOff val="15000"/>
                      </a:schemeClr>
                    </a:solidFill>
                    <a:latin typeface="Century Gothic" panose="020B0502020202020204" pitchFamily="34" charset="0"/>
                    <a:ea typeface="Arial" charset="0"/>
                    <a:cs typeface="Arial" charset="0"/>
                  </a:defRPr>
                </a:pPr>
                <a:endParaRPr lang="ru-RU"/>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'KPI Inventory Dashboard'!$C$86:$J$95</c:f>
              <c:multiLvlStrCache>
                <c:ptCount val="10"/>
                <c:lvl>
                  <c:pt idx="0">
                    <c:v>$1,073,357</c:v>
                  </c:pt>
                  <c:pt idx="1">
                    <c:v>$878,162</c:v>
                  </c:pt>
                  <c:pt idx="2">
                    <c:v>$1,193,784</c:v>
                  </c:pt>
                  <c:pt idx="3">
                    <c:v>$420,345</c:v>
                  </c:pt>
                  <c:pt idx="4">
                    <c:v>$1,175,811</c:v>
                  </c:pt>
                  <c:pt idx="5">
                    <c:v>$1,015,766</c:v>
                  </c:pt>
                  <c:pt idx="6">
                    <c:v>$733,751</c:v>
                  </c:pt>
                  <c:pt idx="7">
                    <c:v>$955,983</c:v>
                  </c:pt>
                  <c:pt idx="8">
                    <c:v>$924,095</c:v>
                  </c:pt>
                  <c:pt idx="9">
                    <c:v>$1,061,074</c:v>
                  </c:pt>
                </c:lvl>
                <c:lvl>
                  <c:pt idx="0">
                    <c:v>$1,100,916</c:v>
                  </c:pt>
                  <c:pt idx="1">
                    <c:v>$215,534</c:v>
                  </c:pt>
                  <c:pt idx="2">
                    <c:v>$820,719</c:v>
                  </c:pt>
                  <c:pt idx="3">
                    <c:v>$620,242</c:v>
                  </c:pt>
                  <c:pt idx="4">
                    <c:v>$821,177</c:v>
                  </c:pt>
                  <c:pt idx="5">
                    <c:v>$901,263</c:v>
                  </c:pt>
                  <c:pt idx="6">
                    <c:v>$878,528</c:v>
                  </c:pt>
                  <c:pt idx="7">
                    <c:v>$838,380</c:v>
                  </c:pt>
                  <c:pt idx="8">
                    <c:v>$1,073,157</c:v>
                  </c:pt>
                  <c:pt idx="9">
                    <c:v>$1,141,047</c:v>
                  </c:pt>
                </c:lvl>
                <c:lvl>
                  <c:pt idx="0">
                    <c:v>$280,796</c:v>
                  </c:pt>
                  <c:pt idx="1">
                    <c:v>$96,216</c:v>
                  </c:pt>
                  <c:pt idx="2">
                    <c:v>$274,786</c:v>
                  </c:pt>
                  <c:pt idx="3">
                    <c:v>$313,960</c:v>
                  </c:pt>
                  <c:pt idx="4">
                    <c:v>$194,395</c:v>
                  </c:pt>
                  <c:pt idx="5">
                    <c:v>$264,057</c:v>
                  </c:pt>
                  <c:pt idx="6">
                    <c:v>$94,837</c:v>
                  </c:pt>
                  <c:pt idx="7">
                    <c:v>$143,906</c:v>
                  </c:pt>
                  <c:pt idx="8">
                    <c:v>$140,610</c:v>
                  </c:pt>
                  <c:pt idx="9">
                    <c:v>$267,534</c:v>
                  </c:pt>
                </c:lvl>
                <c:lvl>
                  <c:pt idx="0">
                    <c:v>$24,283</c:v>
                  </c:pt>
                  <c:pt idx="1">
                    <c:v>$10,598</c:v>
                  </c:pt>
                  <c:pt idx="2">
                    <c:v>$10,527</c:v>
                  </c:pt>
                  <c:pt idx="3">
                    <c:v>$20,592</c:v>
                  </c:pt>
                  <c:pt idx="4">
                    <c:v>$20,392</c:v>
                  </c:pt>
                  <c:pt idx="5">
                    <c:v>$14,490</c:v>
                  </c:pt>
                  <c:pt idx="6">
                    <c:v>$15,582</c:v>
                  </c:pt>
                  <c:pt idx="7">
                    <c:v>$21,606</c:v>
                  </c:pt>
                  <c:pt idx="8">
                    <c:v>$20,667</c:v>
                  </c:pt>
                  <c:pt idx="9">
                    <c:v>$12,347</c:v>
                  </c:pt>
                </c:lvl>
                <c:lvl>
                  <c:pt idx="0">
                    <c:v>-$126,645</c:v>
                  </c:pt>
                  <c:pt idx="1">
                    <c:v>$151,987</c:v>
                  </c:pt>
                  <c:pt idx="2">
                    <c:v>-$14,839</c:v>
                  </c:pt>
                  <c:pt idx="3">
                    <c:v>-$66,830</c:v>
                  </c:pt>
                  <c:pt idx="4">
                    <c:v>-$64,525</c:v>
                  </c:pt>
                  <c:pt idx="5">
                    <c:v>-$120,407</c:v>
                  </c:pt>
                  <c:pt idx="6">
                    <c:v>$134,530</c:v>
                  </c:pt>
                  <c:pt idx="7">
                    <c:v>$5,983</c:v>
                  </c:pt>
                  <c:pt idx="8">
                    <c:v>$55,495</c:v>
                  </c:pt>
                  <c:pt idx="9">
                    <c:v>-$1,432</c:v>
                  </c:pt>
                </c:lvl>
                <c:lvl>
                  <c:pt idx="0">
                    <c:v>$256,513</c:v>
                  </c:pt>
                  <c:pt idx="1">
                    <c:v>$85,618</c:v>
                  </c:pt>
                  <c:pt idx="2">
                    <c:v>$264,259</c:v>
                  </c:pt>
                  <c:pt idx="3">
                    <c:v>$293,368</c:v>
                  </c:pt>
                  <c:pt idx="4">
                    <c:v>$174,003</c:v>
                  </c:pt>
                  <c:pt idx="5">
                    <c:v>$249,567</c:v>
                  </c:pt>
                  <c:pt idx="6">
                    <c:v>$79,255</c:v>
                  </c:pt>
                  <c:pt idx="7">
                    <c:v>$122,300</c:v>
                  </c:pt>
                  <c:pt idx="8">
                    <c:v>$119,943</c:v>
                  </c:pt>
                  <c:pt idx="9">
                    <c:v>$255,187</c:v>
                  </c:pt>
                </c:lvl>
                <c:lvl>
                  <c:pt idx="0">
                    <c:v>$129,868</c:v>
                  </c:pt>
                  <c:pt idx="1">
                    <c:v>$237,605</c:v>
                  </c:pt>
                  <c:pt idx="2">
                    <c:v>$249,420</c:v>
                  </c:pt>
                  <c:pt idx="3">
                    <c:v>$226,538</c:v>
                  </c:pt>
                  <c:pt idx="4">
                    <c:v>$109,478</c:v>
                  </c:pt>
                  <c:pt idx="5">
                    <c:v>$129,160</c:v>
                  </c:pt>
                  <c:pt idx="6">
                    <c:v>$213,785</c:v>
                  </c:pt>
                  <c:pt idx="7">
                    <c:v>$128,283</c:v>
                  </c:pt>
                  <c:pt idx="8">
                    <c:v>$175,438</c:v>
                  </c:pt>
                  <c:pt idx="9">
                    <c:v>$253,755</c:v>
                  </c:pt>
                </c:lvl>
                <c:lvl>
                  <c:pt idx="0">
                    <c:v>Item 1 </c:v>
                  </c:pt>
                  <c:pt idx="1">
                    <c:v>Item 2</c:v>
                  </c:pt>
                  <c:pt idx="2">
                    <c:v>Item 3</c:v>
                  </c:pt>
                  <c:pt idx="3">
                    <c:v>Item 4</c:v>
                  </c:pt>
                  <c:pt idx="4">
                    <c:v>Item 5</c:v>
                  </c:pt>
                  <c:pt idx="5">
                    <c:v>Item 6</c:v>
                  </c:pt>
                  <c:pt idx="6">
                    <c:v>Item 7</c:v>
                  </c:pt>
                  <c:pt idx="7">
                    <c:v>Item 8</c:v>
                  </c:pt>
                  <c:pt idx="8">
                    <c:v>Item 9</c:v>
                  </c:pt>
                  <c:pt idx="9">
                    <c:v>Item 10</c:v>
                  </c:pt>
                </c:lvl>
              </c:multiLvlStrCache>
            </c:multiLvlStrRef>
          </c:cat>
          <c:val>
            <c:numRef>
              <c:f>'KPI Inventory Dashboard'!$I$96</c:f>
              <c:numCache>
                <c:formatCode>"$"#,##0</c:formatCode>
                <c:ptCount val="1"/>
                <c:pt idx="0">
                  <c:v>8410963</c:v>
                </c:pt>
              </c:numCache>
            </c:numRef>
          </c:val>
          <c:extLst>
            <c:ext xmlns:c16="http://schemas.microsoft.com/office/drawing/2014/chart" uri="{C3380CC4-5D6E-409C-BE32-E72D297353CC}">
              <c16:uniqueId val="{00000001-1952-6A48-BB84-913ADBE7DA8B}"/>
            </c:ext>
          </c:extLst>
        </c:ser>
        <c:ser>
          <c:idx val="3"/>
          <c:order val="1"/>
          <c:tx>
            <c:strRef>
              <c:f>'KPI Inventory Dashboard'!$J$85</c:f>
              <c:strCache>
                <c:ptCount val="1"/>
                <c:pt idx="0">
                  <c:v>Actual</c:v>
                </c:pt>
              </c:strCache>
            </c:strRef>
          </c:tx>
          <c:spPr>
            <a:solidFill>
              <a:schemeClr val="accent5">
                <a:lumMod val="75000"/>
              </a:schemeClr>
            </a:solidFill>
            <a:ln>
              <a:noFill/>
            </a:ln>
            <a:effectLst>
              <a:innerShdw blurRad="63500" dist="50800" dir="18900000">
                <a:prstClr val="black">
                  <a:alpha val="50000"/>
                </a:prstClr>
              </a:innerShdw>
            </a:effectLst>
          </c:spPr>
          <c:invertIfNegative val="0"/>
          <c:dLbls>
            <c:spPr>
              <a:noFill/>
              <a:ln>
                <a:noFill/>
              </a:ln>
              <a:effectLst/>
            </c:spPr>
            <c:txPr>
              <a:bodyPr rot="0" spcFirstLastPara="1" vertOverflow="ellipsis" vert="horz" wrap="square" anchor="ctr" anchorCtr="1"/>
              <a:lstStyle/>
              <a:p>
                <a:pPr>
                  <a:defRPr sz="1000" b="0" i="0" u="none" strike="noStrike" kern="1200" baseline="0">
                    <a:solidFill>
                      <a:schemeClr val="bg1">
                        <a:lumMod val="95000"/>
                      </a:schemeClr>
                    </a:solidFill>
                    <a:latin typeface="Century Gothic" panose="020B0502020202020204" pitchFamily="34" charset="0"/>
                    <a:ea typeface="Arial" charset="0"/>
                    <a:cs typeface="Arial" charset="0"/>
                  </a:defRPr>
                </a:pPr>
                <a:endParaRPr lang="ru-RU"/>
              </a:p>
            </c:txPr>
            <c:dLblPos val="ct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multiLvlStrRef>
              <c:f>'KPI Inventory Dashboard'!$C$86:$J$95</c:f>
              <c:multiLvlStrCache>
                <c:ptCount val="10"/>
                <c:lvl>
                  <c:pt idx="0">
                    <c:v>$1,073,357</c:v>
                  </c:pt>
                  <c:pt idx="1">
                    <c:v>$878,162</c:v>
                  </c:pt>
                  <c:pt idx="2">
                    <c:v>$1,193,784</c:v>
                  </c:pt>
                  <c:pt idx="3">
                    <c:v>$420,345</c:v>
                  </c:pt>
                  <c:pt idx="4">
                    <c:v>$1,175,811</c:v>
                  </c:pt>
                  <c:pt idx="5">
                    <c:v>$1,015,766</c:v>
                  </c:pt>
                  <c:pt idx="6">
                    <c:v>$733,751</c:v>
                  </c:pt>
                  <c:pt idx="7">
                    <c:v>$955,983</c:v>
                  </c:pt>
                  <c:pt idx="8">
                    <c:v>$924,095</c:v>
                  </c:pt>
                  <c:pt idx="9">
                    <c:v>$1,061,074</c:v>
                  </c:pt>
                </c:lvl>
                <c:lvl>
                  <c:pt idx="0">
                    <c:v>$1,100,916</c:v>
                  </c:pt>
                  <c:pt idx="1">
                    <c:v>$215,534</c:v>
                  </c:pt>
                  <c:pt idx="2">
                    <c:v>$820,719</c:v>
                  </c:pt>
                  <c:pt idx="3">
                    <c:v>$620,242</c:v>
                  </c:pt>
                  <c:pt idx="4">
                    <c:v>$821,177</c:v>
                  </c:pt>
                  <c:pt idx="5">
                    <c:v>$901,263</c:v>
                  </c:pt>
                  <c:pt idx="6">
                    <c:v>$878,528</c:v>
                  </c:pt>
                  <c:pt idx="7">
                    <c:v>$838,380</c:v>
                  </c:pt>
                  <c:pt idx="8">
                    <c:v>$1,073,157</c:v>
                  </c:pt>
                  <c:pt idx="9">
                    <c:v>$1,141,047</c:v>
                  </c:pt>
                </c:lvl>
                <c:lvl>
                  <c:pt idx="0">
                    <c:v>$280,796</c:v>
                  </c:pt>
                  <c:pt idx="1">
                    <c:v>$96,216</c:v>
                  </c:pt>
                  <c:pt idx="2">
                    <c:v>$274,786</c:v>
                  </c:pt>
                  <c:pt idx="3">
                    <c:v>$313,960</c:v>
                  </c:pt>
                  <c:pt idx="4">
                    <c:v>$194,395</c:v>
                  </c:pt>
                  <c:pt idx="5">
                    <c:v>$264,057</c:v>
                  </c:pt>
                  <c:pt idx="6">
                    <c:v>$94,837</c:v>
                  </c:pt>
                  <c:pt idx="7">
                    <c:v>$143,906</c:v>
                  </c:pt>
                  <c:pt idx="8">
                    <c:v>$140,610</c:v>
                  </c:pt>
                  <c:pt idx="9">
                    <c:v>$267,534</c:v>
                  </c:pt>
                </c:lvl>
                <c:lvl>
                  <c:pt idx="0">
                    <c:v>$24,283</c:v>
                  </c:pt>
                  <c:pt idx="1">
                    <c:v>$10,598</c:v>
                  </c:pt>
                  <c:pt idx="2">
                    <c:v>$10,527</c:v>
                  </c:pt>
                  <c:pt idx="3">
                    <c:v>$20,592</c:v>
                  </c:pt>
                  <c:pt idx="4">
                    <c:v>$20,392</c:v>
                  </c:pt>
                  <c:pt idx="5">
                    <c:v>$14,490</c:v>
                  </c:pt>
                  <c:pt idx="6">
                    <c:v>$15,582</c:v>
                  </c:pt>
                  <c:pt idx="7">
                    <c:v>$21,606</c:v>
                  </c:pt>
                  <c:pt idx="8">
                    <c:v>$20,667</c:v>
                  </c:pt>
                  <c:pt idx="9">
                    <c:v>$12,347</c:v>
                  </c:pt>
                </c:lvl>
                <c:lvl>
                  <c:pt idx="0">
                    <c:v>-$126,645</c:v>
                  </c:pt>
                  <c:pt idx="1">
                    <c:v>$151,987</c:v>
                  </c:pt>
                  <c:pt idx="2">
                    <c:v>-$14,839</c:v>
                  </c:pt>
                  <c:pt idx="3">
                    <c:v>-$66,830</c:v>
                  </c:pt>
                  <c:pt idx="4">
                    <c:v>-$64,525</c:v>
                  </c:pt>
                  <c:pt idx="5">
                    <c:v>-$120,407</c:v>
                  </c:pt>
                  <c:pt idx="6">
                    <c:v>$134,530</c:v>
                  </c:pt>
                  <c:pt idx="7">
                    <c:v>$5,983</c:v>
                  </c:pt>
                  <c:pt idx="8">
                    <c:v>$55,495</c:v>
                  </c:pt>
                  <c:pt idx="9">
                    <c:v>-$1,432</c:v>
                  </c:pt>
                </c:lvl>
                <c:lvl>
                  <c:pt idx="0">
                    <c:v>$256,513</c:v>
                  </c:pt>
                  <c:pt idx="1">
                    <c:v>$85,618</c:v>
                  </c:pt>
                  <c:pt idx="2">
                    <c:v>$264,259</c:v>
                  </c:pt>
                  <c:pt idx="3">
                    <c:v>$293,368</c:v>
                  </c:pt>
                  <c:pt idx="4">
                    <c:v>$174,003</c:v>
                  </c:pt>
                  <c:pt idx="5">
                    <c:v>$249,567</c:v>
                  </c:pt>
                  <c:pt idx="6">
                    <c:v>$79,255</c:v>
                  </c:pt>
                  <c:pt idx="7">
                    <c:v>$122,300</c:v>
                  </c:pt>
                  <c:pt idx="8">
                    <c:v>$119,943</c:v>
                  </c:pt>
                  <c:pt idx="9">
                    <c:v>$255,187</c:v>
                  </c:pt>
                </c:lvl>
                <c:lvl>
                  <c:pt idx="0">
                    <c:v>$129,868</c:v>
                  </c:pt>
                  <c:pt idx="1">
                    <c:v>$237,605</c:v>
                  </c:pt>
                  <c:pt idx="2">
                    <c:v>$249,420</c:v>
                  </c:pt>
                  <c:pt idx="3">
                    <c:v>$226,538</c:v>
                  </c:pt>
                  <c:pt idx="4">
                    <c:v>$109,478</c:v>
                  </c:pt>
                  <c:pt idx="5">
                    <c:v>$129,160</c:v>
                  </c:pt>
                  <c:pt idx="6">
                    <c:v>$213,785</c:v>
                  </c:pt>
                  <c:pt idx="7">
                    <c:v>$128,283</c:v>
                  </c:pt>
                  <c:pt idx="8">
                    <c:v>$175,438</c:v>
                  </c:pt>
                  <c:pt idx="9">
                    <c:v>$253,755</c:v>
                  </c:pt>
                </c:lvl>
                <c:lvl>
                  <c:pt idx="0">
                    <c:v>Item 1 </c:v>
                  </c:pt>
                  <c:pt idx="1">
                    <c:v>Item 2</c:v>
                  </c:pt>
                  <c:pt idx="2">
                    <c:v>Item 3</c:v>
                  </c:pt>
                  <c:pt idx="3">
                    <c:v>Item 4</c:v>
                  </c:pt>
                  <c:pt idx="4">
                    <c:v>Item 5</c:v>
                  </c:pt>
                  <c:pt idx="5">
                    <c:v>Item 6</c:v>
                  </c:pt>
                  <c:pt idx="6">
                    <c:v>Item 7</c:v>
                  </c:pt>
                  <c:pt idx="7">
                    <c:v>Item 8</c:v>
                  </c:pt>
                  <c:pt idx="8">
                    <c:v>Item 9</c:v>
                  </c:pt>
                  <c:pt idx="9">
                    <c:v>Item 10</c:v>
                  </c:pt>
                </c:lvl>
              </c:multiLvlStrCache>
            </c:multiLvlStrRef>
          </c:cat>
          <c:val>
            <c:numRef>
              <c:f>'KPI Inventory Dashboard'!$J$96</c:f>
              <c:numCache>
                <c:formatCode>"$"#,##0</c:formatCode>
                <c:ptCount val="1"/>
                <c:pt idx="0">
                  <c:v>9432128</c:v>
                </c:pt>
              </c:numCache>
            </c:numRef>
          </c:val>
          <c:extLst>
            <c:ext xmlns:c16="http://schemas.microsoft.com/office/drawing/2014/chart" uri="{C3380CC4-5D6E-409C-BE32-E72D297353CC}">
              <c16:uniqueId val="{00000002-1952-6A48-BB84-913ADBE7DA8B}"/>
            </c:ext>
          </c:extLst>
        </c:ser>
        <c:dLbls>
          <c:showLegendKey val="0"/>
          <c:showVal val="0"/>
          <c:showCatName val="0"/>
          <c:showSerName val="0"/>
          <c:showPercent val="0"/>
          <c:showBubbleSize val="0"/>
        </c:dLbls>
        <c:gapWidth val="0"/>
        <c:overlap val="25"/>
        <c:axId val="370130512"/>
        <c:axId val="370129952"/>
      </c:barChart>
      <c:catAx>
        <c:axId val="370130512"/>
        <c:scaling>
          <c:orientation val="maxMin"/>
        </c:scaling>
        <c:delete val="1"/>
        <c:axPos val="l"/>
        <c:numFmt formatCode="General" sourceLinked="1"/>
        <c:majorTickMark val="none"/>
        <c:minorTickMark val="none"/>
        <c:tickLblPos val="nextTo"/>
        <c:crossAx val="370129952"/>
        <c:crosses val="autoZero"/>
        <c:auto val="1"/>
        <c:lblAlgn val="ctr"/>
        <c:lblOffset val="100"/>
        <c:noMultiLvlLbl val="0"/>
      </c:catAx>
      <c:valAx>
        <c:axId val="370129952"/>
        <c:scaling>
          <c:orientation val="minMax"/>
          <c:max val="10000000"/>
          <c:min val="0"/>
        </c:scaling>
        <c:delete val="0"/>
        <c:axPos val="t"/>
        <c:majorGridlines>
          <c:spPr>
            <a:ln w="9525" cap="flat" cmpd="sng" algn="ctr">
              <a:solidFill>
                <a:schemeClr val="tx1">
                  <a:lumMod val="15000"/>
                  <a:lumOff val="85000"/>
                </a:schemeClr>
              </a:solidFill>
              <a:round/>
            </a:ln>
            <a:effectLst/>
          </c:spPr>
        </c:majorGridlines>
        <c:numFmt formatCode="&quot;$&quot;#,##0" sourceLinked="1"/>
        <c:majorTickMark val="cross"/>
        <c:minorTickMark val="in"/>
        <c:tickLblPos val="nextTo"/>
        <c:spPr>
          <a:noFill/>
          <a:ln>
            <a:solidFill>
              <a:schemeClr val="tx1">
                <a:lumMod val="15000"/>
                <a:lumOff val="85000"/>
              </a:schemeClr>
            </a:solidFill>
          </a:ln>
          <a:effectLst/>
        </c:spPr>
        <c:txPr>
          <a:bodyPr rot="-6000000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crossAx val="370130512"/>
        <c:crosses val="autoZero"/>
        <c:crossBetween val="between"/>
        <c:majorUnit val="1000000"/>
        <c:minorUnit val="500000"/>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tx1">
                  <a:lumMod val="65000"/>
                  <a:lumOff val="35000"/>
                </a:schemeClr>
              </a:solidFill>
              <a:latin typeface="Century Gothic" panose="020B0502020202020204" pitchFamily="34" charset="0"/>
              <a:ea typeface="Arial" charset="0"/>
              <a:cs typeface="Arial" charset="0"/>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ea typeface="Arial" charset="0"/>
          <a:cs typeface="Arial" charset="0"/>
        </a:defRPr>
      </a:pPr>
      <a:endParaRPr lang="ru-RU"/>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00" b="1" i="0" u="none" strike="noStrike" kern="1200" baseline="0">
                <a:solidFill>
                  <a:schemeClr val="accent5">
                    <a:lumMod val="50000"/>
                  </a:schemeClr>
                </a:solidFill>
                <a:latin typeface="Century Gothic" panose="020B0502020202020204" pitchFamily="34" charset="0"/>
                <a:ea typeface="+mn-ea"/>
                <a:cs typeface="+mn-cs"/>
              </a:defRPr>
            </a:pPr>
            <a:r>
              <a:rPr lang="en-US" sz="1600" b="1">
                <a:solidFill>
                  <a:schemeClr val="accent5">
                    <a:lumMod val="50000"/>
                  </a:schemeClr>
                </a:solidFill>
                <a:latin typeface="Century Gothic" panose="020B0502020202020204" pitchFamily="34" charset="0"/>
              </a:rPr>
              <a:t>–– Profit</a:t>
            </a:r>
            <a:r>
              <a:rPr lang="en-US" sz="1600" b="1" baseline="0">
                <a:solidFill>
                  <a:schemeClr val="accent5">
                    <a:lumMod val="50000"/>
                  </a:schemeClr>
                </a:solidFill>
                <a:latin typeface="Century Gothic" panose="020B0502020202020204" pitchFamily="34" charset="0"/>
              </a:rPr>
              <a:t> Margins</a:t>
            </a:r>
            <a:r>
              <a:rPr lang="en-US" sz="1600" b="1">
                <a:solidFill>
                  <a:schemeClr val="accent5">
                    <a:lumMod val="50000"/>
                  </a:schemeClr>
                </a:solidFill>
                <a:latin typeface="Century Gothic" panose="020B0502020202020204" pitchFamily="34" charset="0"/>
              </a:rPr>
              <a:t> ––</a:t>
            </a:r>
          </a:p>
        </c:rich>
      </c:tx>
      <c:layout>
        <c:manualLayout>
          <c:xMode val="edge"/>
          <c:yMode val="edge"/>
          <c:x val="0.45119444444444401"/>
          <c:y val="3.1498523622047199E-2"/>
        </c:manualLayout>
      </c:layout>
      <c:overlay val="0"/>
      <c:spPr>
        <a:noFill/>
        <a:ln>
          <a:noFill/>
        </a:ln>
        <a:effectLst/>
      </c:spPr>
      <c:txPr>
        <a:bodyPr rot="0" spcFirstLastPara="1" vertOverflow="ellipsis" vert="horz" wrap="square" anchor="ctr" anchorCtr="1"/>
        <a:lstStyle/>
        <a:p>
          <a:pPr>
            <a:defRPr sz="1600" b="1" i="0" u="none" strike="noStrike" kern="1200" baseline="0">
              <a:solidFill>
                <a:schemeClr val="accent5">
                  <a:lumMod val="50000"/>
                </a:schemeClr>
              </a:solidFill>
              <a:latin typeface="Century Gothic" panose="020B0502020202020204" pitchFamily="34" charset="0"/>
              <a:ea typeface="+mn-ea"/>
              <a:cs typeface="+mn-cs"/>
            </a:defRPr>
          </a:pPr>
          <a:endParaRPr lang="ru-RU"/>
        </a:p>
      </c:txPr>
    </c:title>
    <c:autoTitleDeleted val="0"/>
    <c:plotArea>
      <c:layout/>
      <c:lineChart>
        <c:grouping val="standard"/>
        <c:varyColors val="0"/>
        <c:ser>
          <c:idx val="0"/>
          <c:order val="0"/>
          <c:tx>
            <c:strRef>
              <c:f>'KPI Inventory Dashboard'!$L$85</c:f>
              <c:strCache>
                <c:ptCount val="1"/>
                <c:pt idx="0">
                  <c:v>Gross</c:v>
                </c:pt>
              </c:strCache>
            </c:strRef>
          </c:tx>
          <c:spPr>
            <a:ln w="31750" cap="rnd">
              <a:solidFill>
                <a:schemeClr val="accent4">
                  <a:lumMod val="60000"/>
                  <a:lumOff val="40000"/>
                </a:schemeClr>
              </a:solidFill>
              <a:round/>
            </a:ln>
            <a:effectLst/>
          </c:spPr>
          <c:marker>
            <c:symbol val="circle"/>
            <c:size val="17"/>
            <c:spPr>
              <a:solidFill>
                <a:schemeClr val="accent4">
                  <a:lumMod val="60000"/>
                  <a:lumOff val="40000"/>
                </a:schemeClr>
              </a:solidFill>
              <a:ln>
                <a:noFill/>
              </a:ln>
              <a:effectLst/>
            </c:spPr>
          </c:marker>
          <c:cat>
            <c:strRef>
              <c:f>'KPI Inventory Dashboard'!$C$86:$C$95</c:f>
              <c:strCache>
                <c:ptCount val="10"/>
                <c:pt idx="0">
                  <c:v>Item 1 </c:v>
                </c:pt>
                <c:pt idx="1">
                  <c:v>Item 2</c:v>
                </c:pt>
                <c:pt idx="2">
                  <c:v>Item 3</c:v>
                </c:pt>
                <c:pt idx="3">
                  <c:v>Item 4</c:v>
                </c:pt>
                <c:pt idx="4">
                  <c:v>Item 5</c:v>
                </c:pt>
                <c:pt idx="5">
                  <c:v>Item 6</c:v>
                </c:pt>
                <c:pt idx="6">
                  <c:v>Item 7</c:v>
                </c:pt>
                <c:pt idx="7">
                  <c:v>Item 8</c:v>
                </c:pt>
                <c:pt idx="8">
                  <c:v>Item 9</c:v>
                </c:pt>
                <c:pt idx="9">
                  <c:v>Item 10</c:v>
                </c:pt>
              </c:strCache>
            </c:strRef>
          </c:cat>
          <c:val>
            <c:numRef>
              <c:f>'KPI Inventory Dashboard'!$L$86:$L$95</c:f>
              <c:numCache>
                <c:formatCode>0%</c:formatCode>
                <c:ptCount val="10"/>
                <c:pt idx="0">
                  <c:v>0.76101800239808381</c:v>
                </c:pt>
                <c:pt idx="1">
                  <c:v>0.90250318278404218</c:v>
                </c:pt>
                <c:pt idx="2">
                  <c:v>0.77863750896309547</c:v>
                </c:pt>
                <c:pt idx="3">
                  <c:v>0.30207805493106854</c:v>
                </c:pt>
                <c:pt idx="4">
                  <c:v>0.85201448191928808</c:v>
                </c:pt>
                <c:pt idx="5">
                  <c:v>0.75430660211111611</c:v>
                </c:pt>
                <c:pt idx="6">
                  <c:v>0.89198651858736822</c:v>
                </c:pt>
                <c:pt idx="7">
                  <c:v>0.87206885478089047</c:v>
                </c:pt>
                <c:pt idx="8">
                  <c:v>0.87020490317553933</c:v>
                </c:pt>
                <c:pt idx="9">
                  <c:v>0.75950122234641504</c:v>
                </c:pt>
              </c:numCache>
            </c:numRef>
          </c:val>
          <c:smooth val="0"/>
          <c:extLst>
            <c:ext xmlns:c16="http://schemas.microsoft.com/office/drawing/2014/chart" uri="{C3380CC4-5D6E-409C-BE32-E72D297353CC}">
              <c16:uniqueId val="{00000000-EB4E-A643-9ED3-DCE178CEC8F9}"/>
            </c:ext>
          </c:extLst>
        </c:ser>
        <c:ser>
          <c:idx val="1"/>
          <c:order val="1"/>
          <c:tx>
            <c:strRef>
              <c:f>'KPI Inventory Dashboard'!$M$85</c:f>
              <c:strCache>
                <c:ptCount val="1"/>
                <c:pt idx="0">
                  <c:v>Net</c:v>
                </c:pt>
              </c:strCache>
            </c:strRef>
          </c:tx>
          <c:spPr>
            <a:ln w="31750" cap="rnd">
              <a:solidFill>
                <a:schemeClr val="accent5">
                  <a:lumMod val="75000"/>
                </a:schemeClr>
              </a:solidFill>
              <a:round/>
            </a:ln>
            <a:effectLst/>
          </c:spPr>
          <c:marker>
            <c:symbol val="circle"/>
            <c:size val="17"/>
            <c:spPr>
              <a:solidFill>
                <a:schemeClr val="accent5">
                  <a:lumMod val="75000"/>
                </a:schemeClr>
              </a:solidFill>
              <a:ln>
                <a:noFill/>
              </a:ln>
              <a:effectLst/>
            </c:spPr>
          </c:marker>
          <c:cat>
            <c:strRef>
              <c:f>'KPI Inventory Dashboard'!$C$86:$C$95</c:f>
              <c:strCache>
                <c:ptCount val="10"/>
                <c:pt idx="0">
                  <c:v>Item 1 </c:v>
                </c:pt>
                <c:pt idx="1">
                  <c:v>Item 2</c:v>
                </c:pt>
                <c:pt idx="2">
                  <c:v>Item 3</c:v>
                </c:pt>
                <c:pt idx="3">
                  <c:v>Item 4</c:v>
                </c:pt>
                <c:pt idx="4">
                  <c:v>Item 5</c:v>
                </c:pt>
                <c:pt idx="5">
                  <c:v>Item 6</c:v>
                </c:pt>
                <c:pt idx="6">
                  <c:v>Item 7</c:v>
                </c:pt>
                <c:pt idx="7">
                  <c:v>Item 8</c:v>
                </c:pt>
                <c:pt idx="8">
                  <c:v>Item 9</c:v>
                </c:pt>
                <c:pt idx="9">
                  <c:v>Item 10</c:v>
                </c:pt>
              </c:strCache>
            </c:strRef>
          </c:cat>
          <c:val>
            <c:numRef>
              <c:f>'KPI Inventory Dashboard'!$M$86:$M$95</c:f>
              <c:numCache>
                <c:formatCode>0%</c:formatCode>
                <c:ptCount val="10"/>
                <c:pt idx="0">
                  <c:v>0.73839458819386283</c:v>
                </c:pt>
                <c:pt idx="1">
                  <c:v>0.89043479449122143</c:v>
                </c:pt>
                <c:pt idx="2">
                  <c:v>0.76981933080021181</c:v>
                </c:pt>
                <c:pt idx="3">
                  <c:v>0.25308972391725842</c:v>
                </c:pt>
                <c:pt idx="4">
                  <c:v>0.83467155860933429</c:v>
                </c:pt>
                <c:pt idx="5">
                  <c:v>0.74004150562235793</c:v>
                </c:pt>
                <c:pt idx="6">
                  <c:v>0.87075043168595345</c:v>
                </c:pt>
                <c:pt idx="7">
                  <c:v>0.84946803447341634</c:v>
                </c:pt>
                <c:pt idx="8">
                  <c:v>0.84784031944767579</c:v>
                </c:pt>
                <c:pt idx="9">
                  <c:v>0.7478648991493525</c:v>
                </c:pt>
              </c:numCache>
            </c:numRef>
          </c:val>
          <c:smooth val="0"/>
          <c:extLst>
            <c:ext xmlns:c16="http://schemas.microsoft.com/office/drawing/2014/chart" uri="{C3380CC4-5D6E-409C-BE32-E72D297353CC}">
              <c16:uniqueId val="{00000001-EB4E-A643-9ED3-DCE178CEC8F9}"/>
            </c:ext>
          </c:extLst>
        </c:ser>
        <c:dLbls>
          <c:showLegendKey val="0"/>
          <c:showVal val="0"/>
          <c:showCatName val="0"/>
          <c:showSerName val="0"/>
          <c:showPercent val="0"/>
          <c:showBubbleSize val="0"/>
        </c:dLbls>
        <c:marker val="1"/>
        <c:smooth val="0"/>
        <c:axId val="360950016"/>
        <c:axId val="360953936"/>
      </c:lineChart>
      <c:catAx>
        <c:axId val="360950016"/>
        <c:scaling>
          <c:orientation val="minMax"/>
        </c:scaling>
        <c:delete val="0"/>
        <c:axPos val="b"/>
        <c:numFmt formatCode="General" sourceLinked="1"/>
        <c:majorTickMark val="none"/>
        <c:minorTickMark val="none"/>
        <c:tickLblPos val="nextTo"/>
        <c:spPr>
          <a:noFill/>
          <a:ln w="19050" cap="flat" cmpd="sng" algn="ctr">
            <a:solidFill>
              <a:schemeClr val="dk1">
                <a:lumMod val="75000"/>
                <a:lumOff val="25000"/>
              </a:schemeClr>
            </a:solidFill>
            <a:round/>
          </a:ln>
          <a:effectLst/>
        </c:spPr>
        <c:txPr>
          <a:bodyPr rot="-60000000" spcFirstLastPara="1" vertOverflow="ellipsis" vert="horz" wrap="square" anchor="ctr" anchorCtr="1"/>
          <a:lstStyle/>
          <a:p>
            <a:pPr>
              <a:defRPr sz="1000" b="0" i="0" u="none" strike="noStrike" kern="1200" cap="all" baseline="0">
                <a:solidFill>
                  <a:schemeClr val="dk1">
                    <a:lumMod val="75000"/>
                    <a:lumOff val="25000"/>
                  </a:schemeClr>
                </a:solidFill>
                <a:latin typeface="Century Gothic" panose="020B0502020202020204" pitchFamily="34" charset="0"/>
                <a:ea typeface="+mn-ea"/>
                <a:cs typeface="+mn-cs"/>
              </a:defRPr>
            </a:pPr>
            <a:endParaRPr lang="ru-RU"/>
          </a:p>
        </c:txPr>
        <c:crossAx val="360953936"/>
        <c:crosses val="autoZero"/>
        <c:auto val="1"/>
        <c:lblAlgn val="ctr"/>
        <c:lblOffset val="100"/>
        <c:noMultiLvlLbl val="0"/>
      </c:catAx>
      <c:valAx>
        <c:axId val="360953936"/>
        <c:scaling>
          <c:orientation val="minMax"/>
          <c:max val="1"/>
          <c:min val="0.2"/>
        </c:scaling>
        <c:delete val="0"/>
        <c:axPos val="l"/>
        <c:majorGridlines>
          <c:spPr>
            <a:ln w="9525" cap="flat" cmpd="sng" algn="ctr">
              <a:gradFill>
                <a:gsLst>
                  <a:gs pos="100000">
                    <a:schemeClr val="dk1">
                      <a:lumMod val="95000"/>
                      <a:lumOff val="5000"/>
                      <a:alpha val="42000"/>
                    </a:schemeClr>
                  </a:gs>
                  <a:gs pos="0">
                    <a:schemeClr val="lt1">
                      <a:lumMod val="75000"/>
                      <a:alpha val="36000"/>
                    </a:schemeClr>
                  </a:gs>
                </a:gsLst>
                <a:lin ang="5400000" scaled="0"/>
              </a:gradFill>
              <a:round/>
            </a:ln>
            <a:effectLst/>
          </c:spPr>
        </c:majorGridlines>
        <c:numFmt formatCode="0%" sourceLinked="1"/>
        <c:majorTickMark val="out"/>
        <c:minorTickMark val="none"/>
        <c:tickLblPos val="nextTo"/>
        <c:spPr>
          <a:noFill/>
          <a:ln>
            <a:noFill/>
          </a:ln>
          <a:effectLst/>
        </c:spPr>
        <c:txPr>
          <a:bodyPr rot="-60000000" spcFirstLastPara="1" vertOverflow="ellipsis" vert="horz" wrap="square" anchor="ctr" anchorCtr="1"/>
          <a:lstStyle/>
          <a:p>
            <a:pPr>
              <a:defRPr sz="10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crossAx val="360950016"/>
        <c:crosses val="autoZero"/>
        <c:crossBetween val="between"/>
        <c:minorUnit val="0.1"/>
      </c:valAx>
      <c:spPr>
        <a:noFill/>
        <a:ln>
          <a:noFill/>
        </a:ln>
        <a:effectLst/>
      </c:spPr>
    </c:plotArea>
    <c:legend>
      <c:legendPos val="b"/>
      <c:overlay val="0"/>
      <c:spPr>
        <a:noFill/>
        <a:ln>
          <a:noFill/>
        </a:ln>
        <a:effectLst/>
      </c:spPr>
      <c:txPr>
        <a:bodyPr rot="0" spcFirstLastPara="1" vertOverflow="ellipsis" vert="horz" wrap="square" anchor="ctr" anchorCtr="1"/>
        <a:lstStyle/>
        <a:p>
          <a:pPr>
            <a:defRPr sz="1000" b="0" i="0" u="none" strike="noStrike" kern="1200" baseline="0">
              <a:solidFill>
                <a:schemeClr val="dk1">
                  <a:lumMod val="75000"/>
                  <a:lumOff val="25000"/>
                </a:schemeClr>
              </a:solidFill>
              <a:latin typeface="Century Gothic" panose="020B0502020202020204" pitchFamily="34" charset="0"/>
              <a:ea typeface="+mn-ea"/>
              <a:cs typeface="+mn-cs"/>
            </a:defRPr>
          </a:pPr>
          <a:endParaRPr lang="ru-RU"/>
        </a:p>
      </c:txPr>
    </c:legend>
    <c:plotVisOnly val="1"/>
    <c:dispBlanksAs val="gap"/>
    <c:showDLblsOverMax val="0"/>
  </c:chart>
  <c:spPr>
    <a:solidFill>
      <a:schemeClr val="bg1"/>
    </a:solidFill>
    <a:ln w="9525" cap="flat" cmpd="sng" algn="ctr">
      <a:noFill/>
      <a:round/>
    </a:ln>
    <a:effectLst/>
  </c:spPr>
  <c:txPr>
    <a:bodyPr/>
    <a:lstStyle/>
    <a:p>
      <a:pPr>
        <a:defRPr sz="1000">
          <a:latin typeface="Century Gothic" panose="020B0502020202020204" pitchFamily="34" charset="0"/>
        </a:defRPr>
      </a:pPr>
      <a:endParaRPr lang="ru-RU"/>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28">
  <cs:axisTitle>
    <cs:lnRef idx="0"/>
    <cs:fillRef idx="0"/>
    <cs:effectRef idx="0"/>
    <cs:fontRef idx="minor">
      <a:schemeClr val="dk1">
        <a:lumMod val="75000"/>
        <a:lumOff val="25000"/>
      </a:schemeClr>
    </cs:fontRef>
    <cs:defRPr sz="900" b="1" kern="1200"/>
  </cs:axisTitle>
  <cs:categoryAxis>
    <cs:lnRef idx="0"/>
    <cs:fillRef idx="0"/>
    <cs:effectRef idx="0"/>
    <cs:fontRef idx="minor">
      <a:schemeClr val="dk1">
        <a:lumMod val="75000"/>
        <a:lumOff val="25000"/>
      </a:schemeClr>
    </cs:fontRef>
    <cs:spPr>
      <a:ln w="19050" cap="flat" cmpd="sng" algn="ctr">
        <a:solidFill>
          <a:schemeClr val="dk1">
            <a:lumMod val="75000"/>
            <a:lumOff val="25000"/>
          </a:schemeClr>
        </a:solidFill>
        <a:round/>
      </a:ln>
    </cs:spPr>
    <cs:defRPr sz="900" kern="1200" cap="all" baseline="0"/>
  </cs:categoryAxis>
  <cs:chartArea>
    <cs:lnRef idx="0"/>
    <cs:fillRef idx="0"/>
    <cs:effectRef idx="0"/>
    <cs:fontRef idx="minor">
      <a:schemeClr val="dk1"/>
    </cs:fontRef>
    <cs:spPr>
      <a:gradFill flip="none" rotWithShape="1">
        <a:gsLst>
          <a:gs pos="0">
            <a:schemeClr val="lt1"/>
          </a:gs>
          <a:gs pos="39000">
            <a:schemeClr val="lt1"/>
          </a:gs>
          <a:gs pos="100000">
            <a:schemeClr val="lt1">
              <a:lumMod val="75000"/>
            </a:schemeClr>
          </a:gs>
        </a:gsLst>
        <a:path path="circle">
          <a:fillToRect l="50000" t="-80000" r="50000" b="180000"/>
        </a:path>
        <a:tileRect/>
      </a:gradFill>
      <a:ln w="9525" cap="flat" cmpd="sng" algn="ctr">
        <a:solidFill>
          <a:schemeClr val="dk1">
            <a:lumMod val="25000"/>
            <a:lumOff val="75000"/>
          </a:schemeClr>
        </a:solidFill>
        <a:round/>
      </a:ln>
    </cs:spPr>
    <cs:defRPr sz="900" kern="1200"/>
  </cs:chartArea>
  <cs:dataLabel>
    <cs:lnRef idx="0"/>
    <cs:fillRef idx="0">
      <cs:styleClr val="auto"/>
    </cs:fillRef>
    <cs:effectRef idx="0"/>
    <cs:fontRef idx="minor">
      <a:schemeClr val="lt1"/>
    </cs:fontRef>
    <cs:defRPr sz="900" b="1" i="0" u="none" strike="noStrike" kern="1200" baseline="0"/>
  </cs:dataLabel>
  <cs:dataLabelCallout>
    <cs:lnRef idx="0"/>
    <cs:fillRef idx="0"/>
    <cs:effectRef idx="0"/>
    <cs:fontRef idx="minor">
      <a:schemeClr val="lt1"/>
    </cs:fontRef>
    <cs:spPr>
      <a:solidFill>
        <a:schemeClr val="dk1">
          <a:lumMod val="65000"/>
          <a:lumOff val="35000"/>
          <a:alpha val="75000"/>
        </a:schemeClr>
      </a:solidFill>
    </cs:spPr>
    <cs:defRPr sz="900" b="1" kern="1200"/>
    <cs:bodyPr rot="0" spcFirstLastPara="1" vertOverflow="clip" horzOverflow="clip" vert="horz" wrap="square" lIns="36576" tIns="18288" rIns="36576" bIns="18288" anchor="ctr" anchorCtr="1">
      <a:spAutoFit/>
    </cs:bodyPr>
  </cs:dataLabelCallout>
  <cs:dataPoint>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
  <cs:dataPoint3D>
    <cs:lnRef idx="0"/>
    <cs:fillRef idx="0">
      <cs:styleClr val="auto"/>
    </cs:fillRef>
    <cs:effectRef idx="0"/>
    <cs:fontRef idx="minor">
      <a:schemeClr val="dk1"/>
    </cs:fontRef>
    <cs:spPr>
      <a:solidFill>
        <a:schemeClr val="phClr">
          <a:alpha val="85000"/>
        </a:schemeClr>
      </a:solidFill>
      <a:ln w="9525" cap="flat" cmpd="sng" algn="ctr">
        <a:solidFill>
          <a:schemeClr val="lt1">
            <a:alpha val="50000"/>
          </a:schemeClr>
        </a:solidFill>
        <a:round/>
      </a:ln>
    </cs:spPr>
  </cs:dataPoint3D>
  <cs:dataPointLine>
    <cs:lnRef idx="0">
      <cs:styleClr val="auto"/>
    </cs:lnRef>
    <cs:fillRef idx="0"/>
    <cs:effectRef idx="0"/>
    <cs:fontRef idx="minor">
      <a:schemeClr val="dk1"/>
    </cs:fontRef>
    <cs:spPr>
      <a:ln w="31750" cap="rnd">
        <a:solidFill>
          <a:schemeClr val="phClr"/>
        </a:solidFill>
        <a:round/>
      </a:ln>
    </cs:spPr>
  </cs:dataPointLine>
  <cs:dataPointMarker>
    <cs:lnRef idx="0"/>
    <cs:fillRef idx="0">
      <cs:styleClr val="auto"/>
    </cs:fillRef>
    <cs:effectRef idx="0"/>
    <cs:fontRef idx="minor">
      <a:schemeClr val="dk1"/>
    </cs:fontRef>
    <cs:spPr>
      <a:solidFill>
        <a:schemeClr val="phClr"/>
      </a:solidFill>
    </cs:spPr>
  </cs:dataPointMarker>
  <cs:dataPointMarkerLayout symbol="circle" size="17"/>
  <cs:dataPointWireframe>
    <cs:lnRef idx="0">
      <cs:styleClr val="auto"/>
    </cs:lnRef>
    <cs:fillRef idx="0"/>
    <cs:effectRef idx="0"/>
    <cs:fontRef idx="minor">
      <a:schemeClr val="dk1"/>
    </cs:fontRef>
    <cs:spPr>
      <a:ln w="9525" cap="rnd">
        <a:solidFill>
          <a:schemeClr val="phClr"/>
        </a:solidFill>
        <a:round/>
      </a:ln>
    </cs:spPr>
  </cs:dataPointWireframe>
  <cs:dataTable>
    <cs:lnRef idx="0"/>
    <cs:fillRef idx="0"/>
    <cs:effectRef idx="0"/>
    <cs:fontRef idx="minor">
      <a:schemeClr val="dk1">
        <a:lumMod val="75000"/>
        <a:lumOff val="25000"/>
      </a:schemeClr>
    </cs:fontRef>
    <cs:spPr>
      <a:ln w="9525">
        <a:solidFill>
          <a:schemeClr val="dk1">
            <a:lumMod val="35000"/>
            <a:lumOff val="65000"/>
          </a:schemeClr>
        </a:solidFill>
      </a:ln>
    </cs:spPr>
    <cs:defRPr sz="900" kern="1200"/>
  </cs:dataTable>
  <cs:downBar>
    <cs:lnRef idx="0"/>
    <cs:fillRef idx="0"/>
    <cs:effectRef idx="0"/>
    <cs:fontRef idx="minor">
      <a:schemeClr val="dk1"/>
    </cs:fontRef>
    <cs:spPr>
      <a:solidFill>
        <a:schemeClr val="dk1">
          <a:lumMod val="50000"/>
          <a:lumOff val="50000"/>
        </a:schemeClr>
      </a:solidFill>
      <a:ln w="9525">
        <a:solidFill>
          <a:schemeClr val="dk1">
            <a:lumMod val="65000"/>
            <a:lumOff val="35000"/>
          </a:schemeClr>
        </a:solidFill>
      </a:ln>
    </cs:spPr>
  </cs:downBar>
  <cs:dropLine>
    <cs:lnRef idx="0"/>
    <cs:fillRef idx="0"/>
    <cs:effectRef idx="0"/>
    <cs:fontRef idx="minor">
      <a:schemeClr val="dk1"/>
    </cs:fontRef>
    <cs:spPr>
      <a:ln w="9525">
        <a:solidFill>
          <a:schemeClr val="dk1">
            <a:lumMod val="35000"/>
            <a:lumOff val="65000"/>
          </a:schemeClr>
        </a:solidFill>
        <a:prstDash val="dash"/>
      </a:ln>
    </cs:spPr>
  </cs:dropLine>
  <cs:errorBar>
    <cs:lnRef idx="0"/>
    <cs:fillRef idx="0"/>
    <cs:effectRef idx="0"/>
    <cs:fontRef idx="minor">
      <a:schemeClr val="dk1"/>
    </cs:fontRef>
    <cs:spPr>
      <a:ln w="9525">
        <a:solidFill>
          <a:schemeClr val="dk1">
            <a:lumMod val="65000"/>
            <a:lumOff val="35000"/>
          </a:schemeClr>
        </a:solidFill>
        <a:round/>
      </a:ln>
    </cs:spPr>
  </cs:errorBar>
  <cs:floor>
    <cs:lnRef idx="0"/>
    <cs:fillRef idx="0"/>
    <cs:effectRef idx="0"/>
    <cs:fontRef idx="minor">
      <a:schemeClr val="dk1"/>
    </cs:fontRef>
  </cs:floor>
  <cs:gridlineMajor>
    <cs:lnRef idx="0"/>
    <cs:fillRef idx="0"/>
    <cs:effectRef idx="0"/>
    <cs:fontRef idx="minor">
      <a:schemeClr val="dk1"/>
    </cs:fontRef>
    <cs:spPr>
      <a:ln w="9525" cap="flat" cmpd="sng" algn="ctr">
        <a:gradFill>
          <a:gsLst>
            <a:gs pos="100000">
              <a:schemeClr val="dk1">
                <a:lumMod val="95000"/>
                <a:lumOff val="5000"/>
                <a:alpha val="42000"/>
              </a:schemeClr>
            </a:gs>
            <a:gs pos="0">
              <a:schemeClr val="lt1">
                <a:lumMod val="75000"/>
                <a:alpha val="36000"/>
              </a:schemeClr>
            </a:gs>
          </a:gsLst>
          <a:lin ang="5400000" scaled="0"/>
        </a:gradFill>
        <a:round/>
      </a:ln>
    </cs:spPr>
  </cs:gridlineMajor>
  <cs:gridlineMinor>
    <cs:lnRef idx="0"/>
    <cs:fillRef idx="0"/>
    <cs:effectRef idx="0"/>
    <cs:fontRef idx="minor">
      <a:schemeClr val="dk1"/>
    </cs:fontRef>
    <cs:spPr>
      <a:ln>
        <a:gradFill>
          <a:gsLst>
            <a:gs pos="100000">
              <a:schemeClr val="dk1">
                <a:lumMod val="95000"/>
                <a:lumOff val="5000"/>
                <a:alpha val="42000"/>
              </a:schemeClr>
            </a:gs>
            <a:gs pos="0">
              <a:schemeClr val="lt1">
                <a:lumMod val="75000"/>
                <a:alpha val="36000"/>
              </a:schemeClr>
            </a:gs>
          </a:gsLst>
          <a:lin ang="5400000" scaled="0"/>
        </a:gradFill>
      </a:ln>
    </cs:spPr>
  </cs:gridlineMinor>
  <cs:hiLoLine>
    <cs:lnRef idx="0"/>
    <cs:fillRef idx="0"/>
    <cs:effectRef idx="0"/>
    <cs:fontRef idx="minor">
      <a:schemeClr val="dk1"/>
    </cs:fontRef>
    <cs:spPr>
      <a:ln w="9525">
        <a:solidFill>
          <a:schemeClr val="dk1">
            <a:lumMod val="35000"/>
            <a:lumOff val="65000"/>
          </a:schemeClr>
        </a:solidFill>
        <a:prstDash val="dash"/>
      </a:ln>
    </cs:spPr>
  </cs:hiLoLine>
  <cs:leaderLine>
    <cs:lnRef idx="0"/>
    <cs:fillRef idx="0"/>
    <cs:effectRef idx="0"/>
    <cs:fontRef idx="minor">
      <a:schemeClr val="dk1"/>
    </cs:fontRef>
    <cs:spPr>
      <a:ln w="9525">
        <a:solidFill>
          <a:schemeClr val="dk1">
            <a:lumMod val="50000"/>
            <a:lumOff val="50000"/>
          </a:schemeClr>
        </a:solidFill>
      </a:ln>
    </cs:spPr>
  </cs:leaderLine>
  <cs:legend>
    <cs:lnRef idx="0"/>
    <cs:fillRef idx="0"/>
    <cs:effectRef idx="0"/>
    <cs:fontRef idx="minor">
      <a:schemeClr val="dk1">
        <a:lumMod val="75000"/>
        <a:lumOff val="25000"/>
      </a:schemeClr>
    </cs:fontRef>
    <cs:spPr>
      <a:solidFill>
        <a:schemeClr val="lt1">
          <a:lumMod val="95000"/>
          <a:alpha val="39000"/>
        </a:schemeClr>
      </a:solidFill>
    </cs:spPr>
    <cs:defRPr sz="900" kern="1200"/>
  </cs:legend>
  <cs:plotArea>
    <cs:lnRef idx="0"/>
    <cs:fillRef idx="0"/>
    <cs:effectRef idx="0"/>
    <cs:fontRef idx="minor">
      <a:schemeClr val="dk1"/>
    </cs:fontRef>
  </cs:plotArea>
  <cs:plotArea3D>
    <cs:lnRef idx="0"/>
    <cs:fillRef idx="0"/>
    <cs:effectRef idx="0"/>
    <cs:fontRef idx="minor">
      <a:schemeClr val="dk1"/>
    </cs:fontRef>
  </cs:plotArea3D>
  <cs:seriesAxis>
    <cs:lnRef idx="0"/>
    <cs:fillRef idx="0"/>
    <cs:effectRef idx="0"/>
    <cs:fontRef idx="minor">
      <a:schemeClr val="dk1">
        <a:lumMod val="75000"/>
        <a:lumOff val="25000"/>
      </a:schemeClr>
    </cs:fontRef>
    <cs:spPr>
      <a:ln w="31750" cap="flat" cmpd="sng" algn="ctr">
        <a:solidFill>
          <a:schemeClr val="dk1">
            <a:lumMod val="75000"/>
            <a:lumOff val="25000"/>
          </a:schemeClr>
        </a:solidFill>
        <a:round/>
      </a:ln>
    </cs:spPr>
    <cs:defRPr sz="900" kern="1200"/>
  </cs:seriesAxis>
  <cs:seriesLine>
    <cs:lnRef idx="0"/>
    <cs:fillRef idx="0"/>
    <cs:effectRef idx="0"/>
    <cs:fontRef idx="minor">
      <a:schemeClr val="dk1"/>
    </cs:fontRef>
    <cs:spPr>
      <a:ln w="9525">
        <a:solidFill>
          <a:schemeClr val="dk1">
            <a:lumMod val="50000"/>
            <a:lumOff val="50000"/>
          </a:schemeClr>
        </a:solidFill>
        <a:round/>
      </a:ln>
    </cs:spPr>
  </cs:seriesLine>
  <cs:title>
    <cs:lnRef idx="0"/>
    <cs:fillRef idx="0"/>
    <cs:effectRef idx="0"/>
    <cs:fontRef idx="minor">
      <a:schemeClr val="dk1">
        <a:lumMod val="75000"/>
        <a:lumOff val="25000"/>
      </a:schemeClr>
    </cs:fontRef>
    <cs:defRPr sz="1800" b="1" kern="1200" baseline="0"/>
  </cs:title>
  <cs:trendline>
    <cs:lnRef idx="0">
      <cs:styleClr val="auto"/>
    </cs:lnRef>
    <cs:fillRef idx="0"/>
    <cs:effectRef idx="0"/>
    <cs:fontRef idx="minor">
      <a:schemeClr val="dk1"/>
    </cs:fontRef>
    <cs:spPr>
      <a:ln w="19050" cap="rnd">
        <a:solidFill>
          <a:schemeClr val="phClr"/>
        </a:solidFill>
      </a:ln>
    </cs:spPr>
  </cs:trendline>
  <cs:trendlineLabel>
    <cs:lnRef idx="0"/>
    <cs:fillRef idx="0"/>
    <cs:effectRef idx="0"/>
    <cs:fontRef idx="minor">
      <a:schemeClr val="dk1">
        <a:lumMod val="75000"/>
        <a:lumOff val="25000"/>
      </a:schemeClr>
    </cs:fontRef>
    <cs:defRPr sz="900" kern="1200"/>
  </cs:trendlineLabel>
  <cs:upBar>
    <cs:lnRef idx="0"/>
    <cs:fillRef idx="0"/>
    <cs:effectRef idx="0"/>
    <cs:fontRef idx="minor">
      <a:schemeClr val="dk1"/>
    </cs:fontRef>
    <cs:spPr>
      <a:solidFill>
        <a:schemeClr val="lt1"/>
      </a:solidFill>
      <a:ln w="9525">
        <a:solidFill>
          <a:schemeClr val="dk1">
            <a:lumMod val="65000"/>
            <a:lumOff val="35000"/>
          </a:schemeClr>
        </a:solidFill>
      </a:ln>
    </cs:spPr>
  </cs:upBar>
  <cs:valueAxis>
    <cs:lnRef idx="0"/>
    <cs:fillRef idx="0"/>
    <cs:effectRef idx="0"/>
    <cs:fontRef idx="minor">
      <a:schemeClr val="dk1">
        <a:lumMod val="75000"/>
        <a:lumOff val="25000"/>
      </a:schemeClr>
    </cs:fontRef>
    <cs:spPr>
      <a:ln>
        <a:noFill/>
      </a:ln>
    </cs:spPr>
    <cs:defRPr sz="900" kern="1200"/>
  </cs:valueAxis>
  <cs:wall>
    <cs:lnRef idx="0"/>
    <cs:fillRef idx="0"/>
    <cs:effectRef idx="0"/>
    <cs:fontRef idx="minor">
      <a:schemeClr val="dk1"/>
    </cs:fontRef>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1.png"/><Relationship Id="rId3" Type="http://schemas.openxmlformats.org/officeDocument/2006/relationships/chart" Target="../charts/chart3.xml"/><Relationship Id="rId7" Type="http://schemas.openxmlformats.org/officeDocument/2006/relationships/hyperlink" Target="https://www.smartsheet.com/try-it?trp=12387&amp;utm_source=template-excel&amp;utm_medium=content&amp;utm_campaign=Inventory+KPI+Dashboard-excel-12387&amp;lpa=Inventory+KPI+Dashboard+excel+12387" TargetMode="Externa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5" Type="http://schemas.openxmlformats.org/officeDocument/2006/relationships/chart" Target="../charts/chart5.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twoCellAnchor>
    <xdr:from>
      <xdr:col>0</xdr:col>
      <xdr:colOff>215900</xdr:colOff>
      <xdr:row>58</xdr:row>
      <xdr:rowOff>63500</xdr:rowOff>
    </xdr:from>
    <xdr:to>
      <xdr:col>22</xdr:col>
      <xdr:colOff>495300</xdr:colOff>
      <xdr:row>82</xdr:row>
      <xdr:rowOff>111252</xdr:rowOff>
    </xdr:to>
    <xdr:graphicFrame macro="">
      <xdr:nvGraphicFramePr>
        <xdr:cNvPr id="11" name="Chart 10">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0</xdr:colOff>
      <xdr:row>2</xdr:row>
      <xdr:rowOff>0</xdr:rowOff>
    </xdr:from>
    <xdr:to>
      <xdr:col>11</xdr:col>
      <xdr:colOff>215900</xdr:colOff>
      <xdr:row>24</xdr:row>
      <xdr:rowOff>12700</xdr:rowOff>
    </xdr:to>
    <xdr:graphicFrame macro="">
      <xdr:nvGraphicFramePr>
        <xdr:cNvPr id="14" name="Chart 13">
          <a:extLst>
            <a:ext uri="{FF2B5EF4-FFF2-40B4-BE49-F238E27FC236}">
              <a16:creationId xmlns:a16="http://schemas.microsoft.com/office/drawing/2014/main" id="{00000000-0008-0000-00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787400</xdr:colOff>
      <xdr:row>2</xdr:row>
      <xdr:rowOff>50800</xdr:rowOff>
    </xdr:from>
    <xdr:to>
      <xdr:col>23</xdr:col>
      <xdr:colOff>144780</xdr:colOff>
      <xdr:row>24</xdr:row>
      <xdr:rowOff>63500</xdr:rowOff>
    </xdr:to>
    <xdr:graphicFrame macro="">
      <xdr:nvGraphicFramePr>
        <xdr:cNvPr id="15" name="Chart 14">
          <a:extLst>
            <a:ext uri="{FF2B5EF4-FFF2-40B4-BE49-F238E27FC236}">
              <a16:creationId xmlns:a16="http://schemas.microsoft.com/office/drawing/2014/main" id="{00000000-0008-0000-0000-00000F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xdr:col>
      <xdr:colOff>0</xdr:colOff>
      <xdr:row>24</xdr:row>
      <xdr:rowOff>0</xdr:rowOff>
    </xdr:from>
    <xdr:to>
      <xdr:col>11</xdr:col>
      <xdr:colOff>215900</xdr:colOff>
      <xdr:row>35</xdr:row>
      <xdr:rowOff>25400</xdr:rowOff>
    </xdr:to>
    <xdr:graphicFrame macro="">
      <xdr:nvGraphicFramePr>
        <xdr:cNvPr id="16" name="Chart 15">
          <a:extLst>
            <a:ext uri="{FF2B5EF4-FFF2-40B4-BE49-F238E27FC236}">
              <a16:creationId xmlns:a16="http://schemas.microsoft.com/office/drawing/2014/main" id="{00000000-0008-0000-00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11</xdr:col>
      <xdr:colOff>558800</xdr:colOff>
      <xdr:row>24</xdr:row>
      <xdr:rowOff>12700</xdr:rowOff>
    </xdr:from>
    <xdr:to>
      <xdr:col>22</xdr:col>
      <xdr:colOff>347980</xdr:colOff>
      <xdr:row>35</xdr:row>
      <xdr:rowOff>38100</xdr:rowOff>
    </xdr:to>
    <xdr:graphicFrame macro="">
      <xdr:nvGraphicFramePr>
        <xdr:cNvPr id="17" name="Chart 16">
          <a:extLst>
            <a:ext uri="{FF2B5EF4-FFF2-40B4-BE49-F238E27FC236}">
              <a16:creationId xmlns:a16="http://schemas.microsoft.com/office/drawing/2014/main" id="{00000000-0008-0000-0000-000011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0</xdr:col>
      <xdr:colOff>215900</xdr:colOff>
      <xdr:row>37</xdr:row>
      <xdr:rowOff>0</xdr:rowOff>
    </xdr:from>
    <xdr:to>
      <xdr:col>22</xdr:col>
      <xdr:colOff>495300</xdr:colOff>
      <xdr:row>57</xdr:row>
      <xdr:rowOff>0</xdr:rowOff>
    </xdr:to>
    <xdr:graphicFrame macro="">
      <xdr:nvGraphicFramePr>
        <xdr:cNvPr id="18" name="Chart 17">
          <a:extLst>
            <a:ext uri="{FF2B5EF4-FFF2-40B4-BE49-F238E27FC236}">
              <a16:creationId xmlns:a16="http://schemas.microsoft.com/office/drawing/2014/main" id="{00000000-0008-0000-0000-00001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0</xdr:colOff>
      <xdr:row>0</xdr:row>
      <xdr:rowOff>0</xdr:rowOff>
    </xdr:from>
    <xdr:to>
      <xdr:col>10</xdr:col>
      <xdr:colOff>165100</xdr:colOff>
      <xdr:row>1</xdr:row>
      <xdr:rowOff>8189</xdr:rowOff>
    </xdr:to>
    <xdr:pic>
      <xdr:nvPicPr>
        <xdr:cNvPr id="3" name="Picture 2">
          <a:hlinkClick xmlns:r="http://schemas.openxmlformats.org/officeDocument/2006/relationships" r:id="rId7"/>
          <a:extLst>
            <a:ext uri="{FF2B5EF4-FFF2-40B4-BE49-F238E27FC236}">
              <a16:creationId xmlns:a16="http://schemas.microsoft.com/office/drawing/2014/main" id="{3A641E14-95F2-C612-2987-9FB379C95DD4}"/>
            </a:ext>
          </a:extLst>
        </xdr:cNvPr>
        <xdr:cNvPicPr>
          <a:picLocks noChangeAspect="1"/>
        </xdr:cNvPicPr>
      </xdr:nvPicPr>
      <xdr:blipFill>
        <a:blip xmlns:r="http://schemas.openxmlformats.org/officeDocument/2006/relationships" r:embed="rId8">
          <a:extLst>
            <a:ext uri="{28A0092B-C50C-407E-A947-70E740481C1C}">
              <a14:useLocalDpi xmlns:a14="http://schemas.microsoft.com/office/drawing/2010/main" val="0"/>
            </a:ext>
          </a:extLst>
        </a:blip>
        <a:stretch>
          <a:fillRect/>
        </a:stretch>
      </xdr:blipFill>
      <xdr:spPr>
        <a:xfrm>
          <a:off x="0" y="0"/>
          <a:ext cx="11277600" cy="2814889"/>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hyperlink" Target="https://www.smartsheet.com/try-it?trp=12387&amp;utm_source=template-excel&amp;utm_medium=content&amp;utm_campaign=Inventory+KPI+Dashboard-excel-12387&amp;lpa=Inventory+KPI+Dashboard+excel+12387"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theme="0" tint="-0.499984740745262"/>
    <pageSetUpPr fitToPage="1"/>
  </sheetPr>
  <dimension ref="B1:V98"/>
  <sheetViews>
    <sheetView showGridLines="0" tabSelected="1" zoomScaleNormal="100" workbookViewId="0">
      <pane ySplit="1" topLeftCell="A2" activePane="bottomLeft" state="frozen"/>
      <selection pane="bottomLeft" activeCell="B104" sqref="B104"/>
    </sheetView>
  </sheetViews>
  <sheetFormatPr defaultColWidth="10.875" defaultRowHeight="13.5" x14ac:dyDescent="0.25"/>
  <cols>
    <col min="1" max="1" width="3.375" style="1" customWidth="1"/>
    <col min="2" max="13" width="15.875" style="1" customWidth="1"/>
    <col min="14" max="14" width="1.875" style="1" customWidth="1"/>
    <col min="15" max="15" width="21.375" style="1" customWidth="1"/>
    <col min="16" max="17" width="15.875" style="1" customWidth="1"/>
    <col min="18" max="22" width="10.875" style="1"/>
    <col min="23" max="23" width="5.625" style="1" customWidth="1"/>
    <col min="24" max="24" width="3.375" style="1" customWidth="1"/>
    <col min="25" max="16384" width="10.875" style="1"/>
  </cols>
  <sheetData>
    <row r="1" spans="2:10" ht="221.1" customHeight="1" x14ac:dyDescent="0.25"/>
    <row r="2" spans="2:10" s="2" customFormat="1" ht="57" customHeight="1" x14ac:dyDescent="0.25">
      <c r="B2" s="21" t="s">
        <v>18</v>
      </c>
      <c r="C2" s="3"/>
      <c r="D2" s="3"/>
      <c r="E2" s="3"/>
      <c r="F2" s="3"/>
      <c r="G2" s="3"/>
      <c r="H2" s="3"/>
      <c r="I2" s="3"/>
      <c r="J2" s="3"/>
    </row>
    <row r="84" spans="2:19" ht="30" customHeight="1" thickBot="1" x14ac:dyDescent="0.3">
      <c r="B84" s="30" t="s">
        <v>7</v>
      </c>
      <c r="C84" s="31"/>
      <c r="D84" s="32" t="s">
        <v>4</v>
      </c>
      <c r="E84" s="33"/>
      <c r="F84" s="33"/>
      <c r="G84" s="32" t="s">
        <v>3</v>
      </c>
      <c r="H84" s="34"/>
      <c r="I84" s="30" t="s">
        <v>2</v>
      </c>
      <c r="J84" s="35"/>
      <c r="K84" s="34"/>
      <c r="L84" s="32" t="s">
        <v>5</v>
      </c>
      <c r="M84" s="31"/>
      <c r="N84" s="4"/>
      <c r="O84" s="32" t="s">
        <v>6</v>
      </c>
      <c r="P84" s="29"/>
      <c r="Q84" s="28"/>
      <c r="S84" s="2"/>
    </row>
    <row r="85" spans="2:19" ht="24.95" customHeight="1" x14ac:dyDescent="0.25">
      <c r="B85" s="24" t="s">
        <v>19</v>
      </c>
      <c r="C85" s="24" t="s">
        <v>20</v>
      </c>
      <c r="D85" s="22" t="s">
        <v>21</v>
      </c>
      <c r="E85" s="25" t="s">
        <v>22</v>
      </c>
      <c r="F85" s="26" t="s">
        <v>23</v>
      </c>
      <c r="G85" s="24" t="s">
        <v>24</v>
      </c>
      <c r="H85" s="26" t="s">
        <v>25</v>
      </c>
      <c r="I85" s="22" t="s">
        <v>21</v>
      </c>
      <c r="J85" s="23" t="s">
        <v>22</v>
      </c>
      <c r="K85" s="26" t="s">
        <v>23</v>
      </c>
      <c r="L85" s="24" t="s">
        <v>26</v>
      </c>
      <c r="M85" s="20" t="s">
        <v>27</v>
      </c>
      <c r="N85" s="4"/>
      <c r="O85" s="27" t="s">
        <v>28</v>
      </c>
      <c r="P85" s="14" t="s">
        <v>29</v>
      </c>
      <c r="Q85" s="24" t="s">
        <v>30</v>
      </c>
    </row>
    <row r="86" spans="2:19" x14ac:dyDescent="0.25">
      <c r="B86" s="5">
        <v>1</v>
      </c>
      <c r="C86" s="5" t="s">
        <v>8</v>
      </c>
      <c r="D86" s="6">
        <v>129868</v>
      </c>
      <c r="E86" s="6">
        <v>256513</v>
      </c>
      <c r="F86" s="6">
        <f t="shared" ref="F86:F95" si="0">(D86-E86)</f>
        <v>-126645</v>
      </c>
      <c r="G86" s="7">
        <v>24283</v>
      </c>
      <c r="H86" s="7">
        <f t="shared" ref="H86:H95" si="1">G86+E86</f>
        <v>280796</v>
      </c>
      <c r="I86" s="6">
        <v>1100916</v>
      </c>
      <c r="J86" s="6">
        <v>1073357</v>
      </c>
      <c r="K86" s="6">
        <f t="shared" ref="K86:K95" si="2">J86-I86</f>
        <v>-27559</v>
      </c>
      <c r="L86" s="8">
        <f t="shared" ref="L86:L95" si="3">(J86-E86)/J86</f>
        <v>0.76101800239808381</v>
      </c>
      <c r="M86" s="8">
        <f t="shared" ref="M86:M95" si="4">(J86-H86)/J86</f>
        <v>0.73839458819386283</v>
      </c>
      <c r="N86" s="4"/>
      <c r="O86" s="9">
        <v>2022</v>
      </c>
      <c r="P86" s="7">
        <v>3613439</v>
      </c>
      <c r="Q86" s="7">
        <v>3293202</v>
      </c>
    </row>
    <row r="87" spans="2:19" x14ac:dyDescent="0.25">
      <c r="B87" s="18">
        <v>2</v>
      </c>
      <c r="C87" s="5" t="s">
        <v>9</v>
      </c>
      <c r="D87" s="19">
        <v>237605</v>
      </c>
      <c r="E87" s="19">
        <v>85618</v>
      </c>
      <c r="F87" s="19">
        <f t="shared" si="0"/>
        <v>151987</v>
      </c>
      <c r="G87" s="16">
        <v>10598</v>
      </c>
      <c r="H87" s="16">
        <f t="shared" si="1"/>
        <v>96216</v>
      </c>
      <c r="I87" s="19">
        <v>215534</v>
      </c>
      <c r="J87" s="19">
        <v>878162</v>
      </c>
      <c r="K87" s="19">
        <f t="shared" si="2"/>
        <v>662628</v>
      </c>
      <c r="L87" s="17">
        <f t="shared" si="3"/>
        <v>0.90250318278404218</v>
      </c>
      <c r="M87" s="17">
        <f t="shared" si="4"/>
        <v>0.89043479449122143</v>
      </c>
      <c r="N87" s="4"/>
      <c r="O87" s="15">
        <v>2023</v>
      </c>
      <c r="P87" s="16">
        <v>3508776</v>
      </c>
      <c r="Q87" s="16">
        <v>3441854</v>
      </c>
    </row>
    <row r="88" spans="2:19" x14ac:dyDescent="0.25">
      <c r="B88" s="5">
        <v>3</v>
      </c>
      <c r="C88" s="5" t="s">
        <v>10</v>
      </c>
      <c r="D88" s="6">
        <v>249420</v>
      </c>
      <c r="E88" s="6">
        <v>264259</v>
      </c>
      <c r="F88" s="6">
        <f t="shared" si="0"/>
        <v>-14839</v>
      </c>
      <c r="G88" s="7">
        <v>10527</v>
      </c>
      <c r="H88" s="7">
        <f t="shared" si="1"/>
        <v>274786</v>
      </c>
      <c r="I88" s="6">
        <v>820719</v>
      </c>
      <c r="J88" s="6">
        <v>1193784</v>
      </c>
      <c r="K88" s="6">
        <f t="shared" si="2"/>
        <v>373065</v>
      </c>
      <c r="L88" s="8">
        <f t="shared" si="3"/>
        <v>0.77863750896309547</v>
      </c>
      <c r="M88" s="8">
        <f t="shared" si="4"/>
        <v>0.76981933080021181</v>
      </c>
      <c r="N88" s="4"/>
      <c r="O88" s="9">
        <v>2024</v>
      </c>
      <c r="P88" s="7">
        <v>3719457</v>
      </c>
      <c r="Q88" s="7">
        <v>3531844</v>
      </c>
    </row>
    <row r="89" spans="2:19" x14ac:dyDescent="0.25">
      <c r="B89" s="18">
        <v>4</v>
      </c>
      <c r="C89" s="5" t="s">
        <v>11</v>
      </c>
      <c r="D89" s="19">
        <v>226538</v>
      </c>
      <c r="E89" s="19">
        <v>293368</v>
      </c>
      <c r="F89" s="19">
        <f t="shared" si="0"/>
        <v>-66830</v>
      </c>
      <c r="G89" s="16">
        <v>20592</v>
      </c>
      <c r="H89" s="16">
        <f t="shared" si="1"/>
        <v>313960</v>
      </c>
      <c r="I89" s="19">
        <v>620242</v>
      </c>
      <c r="J89" s="19">
        <v>420345</v>
      </c>
      <c r="K89" s="19">
        <f t="shared" si="2"/>
        <v>-199897</v>
      </c>
      <c r="L89" s="17">
        <f t="shared" si="3"/>
        <v>0.30207805493106854</v>
      </c>
      <c r="M89" s="17">
        <f t="shared" si="4"/>
        <v>0.25308972391725842</v>
      </c>
      <c r="N89" s="4"/>
      <c r="O89" s="15">
        <v>2025</v>
      </c>
      <c r="P89" s="16">
        <v>3310212</v>
      </c>
      <c r="Q89" s="16">
        <v>3354051</v>
      </c>
    </row>
    <row r="90" spans="2:19" x14ac:dyDescent="0.25">
      <c r="B90" s="5">
        <v>5</v>
      </c>
      <c r="C90" s="5" t="s">
        <v>12</v>
      </c>
      <c r="D90" s="6">
        <v>109478</v>
      </c>
      <c r="E90" s="6">
        <v>174003</v>
      </c>
      <c r="F90" s="6">
        <f t="shared" si="0"/>
        <v>-64525</v>
      </c>
      <c r="G90" s="7">
        <v>20392</v>
      </c>
      <c r="H90" s="7">
        <f t="shared" si="1"/>
        <v>194395</v>
      </c>
      <c r="I90" s="6">
        <v>821177</v>
      </c>
      <c r="J90" s="6">
        <v>1175811</v>
      </c>
      <c r="K90" s="6">
        <f t="shared" si="2"/>
        <v>354634</v>
      </c>
      <c r="L90" s="8">
        <f t="shared" si="3"/>
        <v>0.85201448191928808</v>
      </c>
      <c r="M90" s="8">
        <f t="shared" si="4"/>
        <v>0.83467155860933429</v>
      </c>
      <c r="N90" s="4"/>
      <c r="O90" s="9">
        <v>2026</v>
      </c>
      <c r="P90" s="7">
        <v>3945202</v>
      </c>
      <c r="Q90" s="7">
        <v>3476155</v>
      </c>
    </row>
    <row r="91" spans="2:19" x14ac:dyDescent="0.25">
      <c r="B91" s="18">
        <v>6</v>
      </c>
      <c r="C91" s="5" t="s">
        <v>13</v>
      </c>
      <c r="D91" s="19">
        <v>129160</v>
      </c>
      <c r="E91" s="19">
        <v>249567</v>
      </c>
      <c r="F91" s="19">
        <f t="shared" si="0"/>
        <v>-120407</v>
      </c>
      <c r="G91" s="16">
        <v>14490</v>
      </c>
      <c r="H91" s="16">
        <f t="shared" si="1"/>
        <v>264057</v>
      </c>
      <c r="I91" s="19">
        <v>901263</v>
      </c>
      <c r="J91" s="19">
        <v>1015766</v>
      </c>
      <c r="K91" s="19">
        <f t="shared" si="2"/>
        <v>114503</v>
      </c>
      <c r="L91" s="17">
        <f t="shared" si="3"/>
        <v>0.75430660211111611</v>
      </c>
      <c r="M91" s="17">
        <f t="shared" si="4"/>
        <v>0.74004150562235793</v>
      </c>
      <c r="N91" s="4"/>
      <c r="O91" s="15">
        <v>2027</v>
      </c>
      <c r="P91" s="16">
        <v>3938152</v>
      </c>
      <c r="Q91" s="16">
        <v>3538468</v>
      </c>
    </row>
    <row r="92" spans="2:19" x14ac:dyDescent="0.25">
      <c r="B92" s="5">
        <v>7</v>
      </c>
      <c r="C92" s="5" t="s">
        <v>14</v>
      </c>
      <c r="D92" s="6">
        <v>213785</v>
      </c>
      <c r="E92" s="6">
        <v>79255</v>
      </c>
      <c r="F92" s="6">
        <f t="shared" si="0"/>
        <v>134530</v>
      </c>
      <c r="G92" s="7">
        <v>15582</v>
      </c>
      <c r="H92" s="7">
        <f t="shared" si="1"/>
        <v>94837</v>
      </c>
      <c r="I92" s="6">
        <v>878528</v>
      </c>
      <c r="J92" s="6">
        <v>733751</v>
      </c>
      <c r="K92" s="6">
        <f t="shared" si="2"/>
        <v>-144777</v>
      </c>
      <c r="L92" s="8">
        <f t="shared" si="3"/>
        <v>0.89198651858736822</v>
      </c>
      <c r="M92" s="8">
        <f t="shared" si="4"/>
        <v>0.87075043168595345</v>
      </c>
      <c r="N92" s="4"/>
      <c r="O92" s="9">
        <v>2028</v>
      </c>
      <c r="P92" s="7">
        <v>3733706</v>
      </c>
      <c r="Q92" s="7">
        <v>3727037</v>
      </c>
    </row>
    <row r="93" spans="2:19" x14ac:dyDescent="0.25">
      <c r="B93" s="18">
        <v>8</v>
      </c>
      <c r="C93" s="5" t="s">
        <v>15</v>
      </c>
      <c r="D93" s="19">
        <v>128283</v>
      </c>
      <c r="E93" s="19">
        <v>122300</v>
      </c>
      <c r="F93" s="19">
        <f t="shared" si="0"/>
        <v>5983</v>
      </c>
      <c r="G93" s="16">
        <v>21606</v>
      </c>
      <c r="H93" s="16">
        <f t="shared" si="1"/>
        <v>143906</v>
      </c>
      <c r="I93" s="19">
        <v>838380</v>
      </c>
      <c r="J93" s="19">
        <v>955983</v>
      </c>
      <c r="K93" s="19">
        <f t="shared" si="2"/>
        <v>117603</v>
      </c>
      <c r="L93" s="17">
        <f t="shared" si="3"/>
        <v>0.87206885478089047</v>
      </c>
      <c r="M93" s="17">
        <f t="shared" si="4"/>
        <v>0.84946803447341634</v>
      </c>
      <c r="N93" s="4"/>
      <c r="O93" s="15">
        <v>2029</v>
      </c>
      <c r="P93" s="16">
        <v>3526698</v>
      </c>
      <c r="Q93" s="16">
        <v>3425405</v>
      </c>
    </row>
    <row r="94" spans="2:19" x14ac:dyDescent="0.25">
      <c r="B94" s="5">
        <v>9</v>
      </c>
      <c r="C94" s="5" t="s">
        <v>16</v>
      </c>
      <c r="D94" s="6">
        <v>175438</v>
      </c>
      <c r="E94" s="6">
        <v>119943</v>
      </c>
      <c r="F94" s="6">
        <f t="shared" si="0"/>
        <v>55495</v>
      </c>
      <c r="G94" s="7">
        <v>20667</v>
      </c>
      <c r="H94" s="7">
        <f t="shared" si="1"/>
        <v>140610</v>
      </c>
      <c r="I94" s="6">
        <v>1073157</v>
      </c>
      <c r="J94" s="6">
        <v>924095</v>
      </c>
      <c r="K94" s="6">
        <f t="shared" si="2"/>
        <v>-149062</v>
      </c>
      <c r="L94" s="8">
        <f t="shared" si="3"/>
        <v>0.87020490317553933</v>
      </c>
      <c r="M94" s="8">
        <f t="shared" si="4"/>
        <v>0.84784031944767579</v>
      </c>
      <c r="N94" s="4"/>
      <c r="O94" s="9">
        <v>2030</v>
      </c>
      <c r="P94" s="7">
        <v>3632971</v>
      </c>
      <c r="Q94" s="7">
        <v>3734041</v>
      </c>
    </row>
    <row r="95" spans="2:19" x14ac:dyDescent="0.25">
      <c r="B95" s="18">
        <v>10</v>
      </c>
      <c r="C95" s="5" t="s">
        <v>17</v>
      </c>
      <c r="D95" s="19">
        <v>253755</v>
      </c>
      <c r="E95" s="19">
        <v>255187</v>
      </c>
      <c r="F95" s="19">
        <f t="shared" si="0"/>
        <v>-1432</v>
      </c>
      <c r="G95" s="16">
        <v>12347</v>
      </c>
      <c r="H95" s="16">
        <f t="shared" si="1"/>
        <v>267534</v>
      </c>
      <c r="I95" s="19">
        <v>1141047</v>
      </c>
      <c r="J95" s="19">
        <v>1061074</v>
      </c>
      <c r="K95" s="19">
        <f t="shared" si="2"/>
        <v>-79973</v>
      </c>
      <c r="L95" s="17">
        <f t="shared" si="3"/>
        <v>0.75950122234641504</v>
      </c>
      <c r="M95" s="17">
        <f t="shared" si="4"/>
        <v>0.7478648991493525</v>
      </c>
      <c r="N95" s="4"/>
      <c r="O95" s="15">
        <v>2031</v>
      </c>
      <c r="P95" s="16">
        <v>3206487</v>
      </c>
      <c r="Q95" s="16">
        <v>3677074</v>
      </c>
    </row>
    <row r="96" spans="2:19" x14ac:dyDescent="0.25">
      <c r="B96" s="4"/>
      <c r="C96" s="4"/>
      <c r="D96" s="10">
        <f t="shared" ref="D96:K96" si="5">SUM(D86:D95)</f>
        <v>1853330</v>
      </c>
      <c r="E96" s="10">
        <f t="shared" si="5"/>
        <v>1900013</v>
      </c>
      <c r="F96" s="10">
        <f t="shared" si="5"/>
        <v>-46683</v>
      </c>
      <c r="G96" s="10">
        <f t="shared" si="5"/>
        <v>171084</v>
      </c>
      <c r="H96" s="10">
        <f t="shared" si="5"/>
        <v>2071097</v>
      </c>
      <c r="I96" s="10">
        <f t="shared" si="5"/>
        <v>8410963</v>
      </c>
      <c r="J96" s="10">
        <f t="shared" si="5"/>
        <v>9432128</v>
      </c>
      <c r="K96" s="10">
        <f t="shared" si="5"/>
        <v>1021165</v>
      </c>
      <c r="L96" s="11">
        <f>SUM(L86:L95)/10</f>
        <v>0.77443193319969061</v>
      </c>
      <c r="M96" s="11">
        <f>SUM(M86:M95)/10</f>
        <v>0.75423751863906441</v>
      </c>
      <c r="N96" s="4"/>
      <c r="O96" s="4"/>
      <c r="P96" s="4"/>
      <c r="Q96" s="4"/>
    </row>
    <row r="97" spans="2:22" ht="11.1" customHeight="1" x14ac:dyDescent="0.25"/>
    <row r="98" spans="2:22" ht="50.1" customHeight="1" x14ac:dyDescent="0.4">
      <c r="B98" s="36" t="s">
        <v>1</v>
      </c>
      <c r="C98" s="37"/>
      <c r="D98" s="37"/>
      <c r="E98" s="37"/>
      <c r="F98" s="37"/>
      <c r="G98" s="37"/>
      <c r="H98" s="37"/>
      <c r="I98" s="37"/>
      <c r="J98" s="37"/>
      <c r="K98" s="37"/>
      <c r="L98" s="37"/>
      <c r="M98" s="37"/>
      <c r="N98" s="37"/>
      <c r="O98" s="37"/>
      <c r="P98" s="37"/>
      <c r="Q98" s="37"/>
      <c r="R98" s="37"/>
      <c r="S98" s="37"/>
      <c r="T98" s="37"/>
      <c r="U98" s="37"/>
      <c r="V98" s="37"/>
    </row>
  </sheetData>
  <mergeCells count="1">
    <mergeCell ref="B98:V98"/>
  </mergeCells>
  <phoneticPr fontId="10" type="noConversion"/>
  <hyperlinks>
    <hyperlink ref="B98:V98" r:id="rId1" display="CLICK HERE TO CREATE IN SMARTSHEET" xr:uid="{39EF5859-0630-4F7D-82FD-8E8B4840AD2A}"/>
  </hyperlinks>
  <pageMargins left="0.3" right="0.3" top="0.3" bottom="0.3" header="0" footer="0"/>
  <pageSetup scale="41" fitToHeight="0" orientation="landscape" horizontalDpi="0" verticalDpi="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C249C-6B84-DE44-8306-EC53C72FC1AC}">
  <sheetPr>
    <tabColor theme="1"/>
  </sheetPr>
  <dimension ref="B2"/>
  <sheetViews>
    <sheetView showGridLines="0" workbookViewId="0">
      <selection activeCell="B6" sqref="B6"/>
    </sheetView>
  </sheetViews>
  <sheetFormatPr defaultColWidth="10.875" defaultRowHeight="15" x14ac:dyDescent="0.25"/>
  <cols>
    <col min="1" max="1" width="3.375" style="12" customWidth="1"/>
    <col min="2" max="2" width="88.375" style="12" customWidth="1"/>
    <col min="3" max="16384" width="10.875" style="12"/>
  </cols>
  <sheetData>
    <row r="2" spans="2:2" ht="90" x14ac:dyDescent="0.25">
      <c r="B2" s="13" t="s">
        <v>0</v>
      </c>
    </row>
  </sheetData>
  <pageMargins left="0.7" right="0.7" top="0.75" bottom="0.75" header="0.3" footer="0.3"/>
  <pageSetup orientation="portrait" horizontalDpi="0"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KPI Inventory Dashboard</vt:lpstr>
      <vt:lpstr>- Disclaimer -</vt:lpstr>
      <vt:lpstr>'KPI Inventory Dashboard'!Print_Area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Kayla Franssen</cp:lastModifiedBy>
  <dcterms:created xsi:type="dcterms:W3CDTF">2016-03-21T16:06:55Z</dcterms:created>
  <dcterms:modified xsi:type="dcterms:W3CDTF">2025-05-30T20:07:09Z</dcterms:modified>
</cp:coreProperties>
</file>