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esktop/Smartsheet/Templates - (Update) Marketing Calendar Templates/"/>
    </mc:Choice>
  </mc:AlternateContent>
  <xr:revisionPtr revIDLastSave="0" documentId="13_ncr:1_{51F15C43-DA6F-D347-B08C-7EFAD76AD3EB}" xr6:coauthVersionLast="47" xr6:coauthVersionMax="47" xr10:uidLastSave="{00000000-0000-0000-0000-000000000000}"/>
  <bookViews>
    <workbookView xWindow="0" yWindow="500" windowWidth="28800" windowHeight="16300" tabRatio="500" xr2:uid="{00000000-000D-0000-FFFF-FFFF00000000}"/>
  </bookViews>
  <sheets>
    <sheet name="Marketing Metrics Conversion" sheetId="5" r:id="rId1"/>
    <sheet name="Media Reach" sheetId="2" r:id="rId2"/>
    <sheet name="Generated Customers" sheetId="1" r:id="rId3"/>
    <sheet name="Generated Leads" sheetId="3" r:id="rId4"/>
    <sheet name="Generated Web Visits" sheetId="4" r:id="rId5"/>
    <sheet name="-Disclaimer-" sheetId="6"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1" l="1"/>
  <c r="D5" i="5"/>
  <c r="D22" i="3"/>
  <c r="D6" i="5"/>
  <c r="D11" i="5"/>
  <c r="E22" i="1"/>
  <c r="E5" i="5"/>
  <c r="E22" i="3"/>
  <c r="E6" i="5"/>
  <c r="E11" i="5"/>
  <c r="F22" i="1"/>
  <c r="F5" i="5"/>
  <c r="F22" i="3"/>
  <c r="F6" i="5"/>
  <c r="F11" i="5"/>
  <c r="G22" i="1"/>
  <c r="G5" i="5"/>
  <c r="G22" i="3"/>
  <c r="G6" i="5"/>
  <c r="G11" i="5"/>
  <c r="H22" i="1"/>
  <c r="H5" i="5"/>
  <c r="H22" i="3"/>
  <c r="H6" i="5"/>
  <c r="H11" i="5"/>
  <c r="I22" i="1"/>
  <c r="I5" i="5"/>
  <c r="I22" i="3"/>
  <c r="I6" i="5"/>
  <c r="I11" i="5"/>
  <c r="J22" i="1"/>
  <c r="J5" i="5"/>
  <c r="J22" i="3"/>
  <c r="J6" i="5"/>
  <c r="J11" i="5"/>
  <c r="K22" i="1"/>
  <c r="K5" i="5"/>
  <c r="K22" i="3"/>
  <c r="K6" i="5"/>
  <c r="K11" i="5"/>
  <c r="L22" i="1"/>
  <c r="L5" i="5"/>
  <c r="L22" i="3"/>
  <c r="L6" i="5"/>
  <c r="L11" i="5"/>
  <c r="M22" i="1"/>
  <c r="M5" i="5"/>
  <c r="M22" i="3"/>
  <c r="M6" i="5"/>
  <c r="M11" i="5"/>
  <c r="N22" i="1"/>
  <c r="N5" i="5"/>
  <c r="N22" i="3"/>
  <c r="N6" i="5"/>
  <c r="N11" i="5"/>
  <c r="C22" i="1"/>
  <c r="C5" i="5"/>
  <c r="C22" i="3"/>
  <c r="C6" i="5"/>
  <c r="C11" i="5"/>
  <c r="D14" i="4"/>
  <c r="D7" i="5"/>
  <c r="D12" i="5"/>
  <c r="E14" i="4"/>
  <c r="E7" i="5"/>
  <c r="E12" i="5"/>
  <c r="F14" i="4"/>
  <c r="F7" i="5"/>
  <c r="F12" i="5"/>
  <c r="G14" i="4"/>
  <c r="G7" i="5"/>
  <c r="G12" i="5"/>
  <c r="H14" i="4"/>
  <c r="H7" i="5"/>
  <c r="H12" i="5"/>
  <c r="I14" i="4"/>
  <c r="I7" i="5"/>
  <c r="I12" i="5"/>
  <c r="J14" i="4"/>
  <c r="J7" i="5"/>
  <c r="J12" i="5"/>
  <c r="K14" i="4"/>
  <c r="K7" i="5"/>
  <c r="K12" i="5"/>
  <c r="L14" i="4"/>
  <c r="L7" i="5"/>
  <c r="L12" i="5"/>
  <c r="M14" i="4"/>
  <c r="M7" i="5"/>
  <c r="M12" i="5"/>
  <c r="N14" i="4"/>
  <c r="N7" i="5"/>
  <c r="N12" i="5"/>
  <c r="C14" i="4"/>
  <c r="C7" i="5"/>
  <c r="C12" i="5"/>
  <c r="D13" i="5"/>
  <c r="E13" i="5"/>
  <c r="F13" i="5"/>
  <c r="G13" i="5"/>
  <c r="H13" i="5"/>
  <c r="I13" i="5"/>
  <c r="J13" i="5"/>
  <c r="K13" i="5"/>
  <c r="L13" i="5"/>
  <c r="M13" i="5"/>
  <c r="N13" i="5"/>
  <c r="C13" i="5"/>
  <c r="O13" i="5"/>
  <c r="O12" i="5"/>
  <c r="O11" i="5"/>
  <c r="O7" i="5"/>
  <c r="O6" i="5"/>
  <c r="O5" i="5"/>
  <c r="O14" i="4"/>
  <c r="O12" i="4"/>
  <c r="O11" i="4"/>
  <c r="O10" i="4"/>
  <c r="O9" i="4"/>
  <c r="O8" i="4"/>
  <c r="O7" i="4"/>
  <c r="O6" i="4"/>
  <c r="O5" i="4"/>
  <c r="O4" i="4"/>
  <c r="N23" i="3"/>
  <c r="N25" i="3"/>
  <c r="N27" i="3"/>
  <c r="M23" i="3"/>
  <c r="M25" i="3"/>
  <c r="M27" i="3"/>
  <c r="O27" i="3"/>
  <c r="L23" i="3"/>
  <c r="L25" i="3"/>
  <c r="L27" i="3"/>
  <c r="K23" i="3"/>
  <c r="K25" i="3"/>
  <c r="K27" i="3"/>
  <c r="J23" i="3"/>
  <c r="J25" i="3"/>
  <c r="J27" i="3"/>
  <c r="I23" i="3"/>
  <c r="I25" i="3"/>
  <c r="I27" i="3"/>
  <c r="H23" i="3"/>
  <c r="H25" i="3"/>
  <c r="H27" i="3"/>
  <c r="G23" i="3"/>
  <c r="G25" i="3"/>
  <c r="G27" i="3"/>
  <c r="F23" i="3"/>
  <c r="F25" i="3"/>
  <c r="F27" i="3"/>
  <c r="E23" i="3"/>
  <c r="E25" i="3"/>
  <c r="E27" i="3"/>
  <c r="D23" i="3"/>
  <c r="D25" i="3"/>
  <c r="D27" i="3"/>
  <c r="C23" i="3"/>
  <c r="C25" i="3"/>
  <c r="C27" i="3"/>
  <c r="O25" i="3"/>
  <c r="O23" i="3"/>
  <c r="O22" i="3"/>
  <c r="O20" i="3"/>
  <c r="O19" i="3"/>
  <c r="O18" i="3"/>
  <c r="O17" i="3"/>
  <c r="O16" i="3"/>
  <c r="O15" i="3"/>
  <c r="O14" i="3"/>
  <c r="O12" i="3"/>
  <c r="O11" i="3"/>
  <c r="O10" i="3"/>
  <c r="O9" i="3"/>
  <c r="O8" i="3"/>
  <c r="O7" i="3"/>
  <c r="O6" i="3"/>
  <c r="O5" i="3"/>
  <c r="O4" i="3"/>
  <c r="O3" i="2"/>
  <c r="N14" i="2"/>
  <c r="M14" i="2"/>
  <c r="L14" i="2"/>
  <c r="K14" i="2"/>
  <c r="J14" i="2"/>
  <c r="I14" i="2"/>
  <c r="H14" i="2"/>
  <c r="G14" i="2"/>
  <c r="F14" i="2"/>
  <c r="E14" i="2"/>
  <c r="D14" i="2"/>
  <c r="O14" i="2"/>
  <c r="C14" i="2"/>
  <c r="O11" i="2"/>
  <c r="O10" i="2"/>
  <c r="O9" i="2"/>
  <c r="O8" i="2"/>
  <c r="O7" i="2"/>
  <c r="O6" i="2"/>
  <c r="O5" i="2"/>
  <c r="O4" i="2"/>
  <c r="N23" i="1"/>
  <c r="N25" i="1"/>
  <c r="N27" i="1"/>
  <c r="M23" i="1"/>
  <c r="M25" i="1"/>
  <c r="M27" i="1"/>
  <c r="O27" i="1"/>
  <c r="L23" i="1"/>
  <c r="L25" i="1"/>
  <c r="L27" i="1"/>
  <c r="K23" i="1"/>
  <c r="K25" i="1"/>
  <c r="K27" i="1"/>
  <c r="J23" i="1"/>
  <c r="J25" i="1"/>
  <c r="J27" i="1"/>
  <c r="I23" i="1"/>
  <c r="I25" i="1"/>
  <c r="I27" i="1"/>
  <c r="H23" i="1"/>
  <c r="H25" i="1"/>
  <c r="H27" i="1"/>
  <c r="G23" i="1"/>
  <c r="G25" i="1"/>
  <c r="G27" i="1"/>
  <c r="F23" i="1"/>
  <c r="F25" i="1"/>
  <c r="F27" i="1"/>
  <c r="E23" i="1"/>
  <c r="E25" i="1"/>
  <c r="E27" i="1"/>
  <c r="D23" i="1"/>
  <c r="D25" i="1"/>
  <c r="D27" i="1"/>
  <c r="C23" i="1"/>
  <c r="C25" i="1"/>
  <c r="C27" i="1"/>
  <c r="O25" i="1"/>
  <c r="O23" i="1"/>
  <c r="O22" i="1"/>
  <c r="O20" i="1"/>
  <c r="O19" i="1"/>
  <c r="O18" i="1"/>
  <c r="O17" i="1"/>
  <c r="O16" i="1"/>
  <c r="O15" i="1"/>
  <c r="O14" i="1"/>
  <c r="O12" i="1"/>
  <c r="O11" i="1"/>
  <c r="O10" i="1"/>
  <c r="O9" i="1"/>
  <c r="O8" i="1"/>
  <c r="O7" i="1"/>
  <c r="O6" i="1"/>
  <c r="O5" i="1"/>
  <c r="O4" i="1"/>
</calcChain>
</file>

<file path=xl/sharedStrings.xml><?xml version="1.0" encoding="utf-8"?>
<sst xmlns="http://schemas.openxmlformats.org/spreadsheetml/2006/main" count="218" uniqueCount="65">
  <si>
    <t>JAN</t>
  </si>
  <si>
    <t>FEB</t>
  </si>
  <si>
    <t>MAR</t>
  </si>
  <si>
    <t>APR</t>
  </si>
  <si>
    <t>MAY</t>
  </si>
  <si>
    <t>JUN</t>
  </si>
  <si>
    <t>JUL</t>
  </si>
  <si>
    <t>AUG</t>
  </si>
  <si>
    <t>SEPT</t>
  </si>
  <si>
    <t>OCT</t>
  </si>
  <si>
    <t>NOV</t>
  </si>
  <si>
    <t>DEC</t>
  </si>
  <si>
    <t>GROWTH</t>
  </si>
  <si>
    <t>Advertising - Print</t>
  </si>
  <si>
    <t>Advertising - Radio</t>
  </si>
  <si>
    <t>Advertising - Television</t>
  </si>
  <si>
    <t>Social Media</t>
  </si>
  <si>
    <t>Public Relations</t>
  </si>
  <si>
    <t>Email</t>
  </si>
  <si>
    <t>Direct Traffic</t>
  </si>
  <si>
    <t>Search - Paid</t>
  </si>
  <si>
    <t>Search - Organic</t>
  </si>
  <si>
    <t>Other Campaigns</t>
  </si>
  <si>
    <t>Other Online Campaigns</t>
  </si>
  <si>
    <t>Referrals</t>
  </si>
  <si>
    <t>GRAND TOTAL</t>
  </si>
  <si>
    <t>Facebook</t>
  </si>
  <si>
    <t>Google+</t>
  </si>
  <si>
    <t>Instagram</t>
  </si>
  <si>
    <t>LinkedIn</t>
  </si>
  <si>
    <t>Twitter</t>
  </si>
  <si>
    <t>Pinterest</t>
  </si>
  <si>
    <t>YouTube</t>
  </si>
  <si>
    <t>Text</t>
  </si>
  <si>
    <t>Email Address</t>
  </si>
  <si>
    <t>Page Likes</t>
  </si>
  <si>
    <t>Added to Circles</t>
  </si>
  <si>
    <t>Followed</t>
  </si>
  <si>
    <t>Pinned</t>
  </si>
  <si>
    <t>Subscribed</t>
  </si>
  <si>
    <t>CONVERSION</t>
  </si>
  <si>
    <t>Monthly Marketing Metrics Calendar   |   Conversion</t>
  </si>
  <si>
    <t>CLICK HERE TO CREATE IN SMARTSHEET</t>
  </si>
  <si>
    <t>Generated Totals</t>
  </si>
  <si>
    <t>Growth</t>
  </si>
  <si>
    <t>Conversion Rates</t>
  </si>
  <si>
    <t>Customers</t>
  </si>
  <si>
    <t>Leads</t>
  </si>
  <si>
    <t>Web Visits</t>
  </si>
  <si>
    <t>Leads To Customers %</t>
  </si>
  <si>
    <t>Web Visits To Customers %</t>
  </si>
  <si>
    <t>Web Visits To Leads %</t>
  </si>
  <si>
    <t>Value Description</t>
  </si>
  <si>
    <t>Marketing Type</t>
  </si>
  <si>
    <t>Monthly Marketing Metrics Calendar   |   Media Reach</t>
  </si>
  <si>
    <t>Monthly Marketing Metrics Calendar   |   Generated Customers</t>
  </si>
  <si>
    <t>Online Campaigns</t>
  </si>
  <si>
    <t>Offline Campaigns</t>
  </si>
  <si>
    <t>Online Total</t>
  </si>
  <si>
    <t>Offline Total</t>
  </si>
  <si>
    <t>Grand Total</t>
  </si>
  <si>
    <t>% Results From Online</t>
  </si>
  <si>
    <t>Monthly Marketing Metrics Calendar   |   Generated Leads</t>
  </si>
  <si>
    <t>Monthly Marketing Metrics Calendar   |   Generated Web Visits</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</si>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</sst>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1"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b/>
      <sz val="18"/>
      <color rgb="FF00B0F0"/>
      <name val="Arial"/>
      <family val="2"/>
    </font>
    <font>
      <sz val="11"/>
      <color theme="10"/>
      <name val="Calibri"/>
      <family val="2"/>
      <scheme val="minor"/>
    </font>
    <font>
      <sz val="9"/>
      <color theme="10"/>
      <name val="Calibri"/>
      <family val="2"/>
      <scheme val="minor"/>
    </font>
    <font>
      <b/>
      <sz val="26"/>
      <color theme="2" tint="-0.749992370372631"/>
      <name val="Century Gothic"/>
      <family val="1"/>
    </font>
    <font>
      <b/>
      <u/>
      <sz val="22"/>
      <color theme="0"/>
      <name val="Century Gothic"/>
      <family val="1"/>
    </font>
    <font>
      <b/>
      <sz val="12"/>
      <color theme="0"/>
      <name val="Century Gothic"/>
      <family val="1"/>
    </font>
    <font>
      <b/>
      <sz val="10"/>
      <color theme="0"/>
      <name val="Century Gothic"/>
      <family val="1"/>
    </font>
    <font>
      <b/>
      <sz val="10"/>
      <color theme="1"/>
      <name val="Century Gothic"/>
      <family val="1"/>
    </font>
    <font>
      <sz val="10"/>
      <color theme="1"/>
      <name val="Century Gothic"/>
      <family val="1"/>
    </font>
    <font>
      <b/>
      <sz val="26"/>
      <color theme="4" tint="-0.249977111117893"/>
      <name val="Century Gothic"/>
      <family val="1"/>
    </font>
    <font>
      <sz val="12"/>
      <color theme="1"/>
      <name val="Century Gothic"/>
      <family val="1"/>
    </font>
    <font>
      <b/>
      <sz val="12"/>
      <color theme="1"/>
      <name val="Century Gothic"/>
      <family val="1"/>
    </font>
    <font>
      <b/>
      <sz val="24"/>
      <color theme="8" tint="-0.249977111117893"/>
      <name val="Century Gothic"/>
      <family val="1"/>
    </font>
    <font>
      <sz val="11"/>
      <color theme="1"/>
      <name val="Century Gothic"/>
      <family val="1"/>
    </font>
    <font>
      <sz val="12"/>
      <color theme="0"/>
      <name val="Century Gothic"/>
      <family val="1"/>
    </font>
    <font>
      <b/>
      <sz val="24"/>
      <color theme="8"/>
      <name val="Century Gothic"/>
      <family val="1"/>
    </font>
    <font>
      <b/>
      <sz val="24"/>
      <color rgb="FF00B0F0"/>
      <name val="Century Gothic"/>
      <family val="1"/>
    </font>
  </fonts>
  <fills count="17">
    <fill>
      <patternFill patternType="none"/>
    </fill>
    <fill>
      <patternFill patternType="gray125"/>
    </fill>
    <fill>
      <patternFill patternType="solid">
        <fgColor theme="4" tint="-0.49998474074526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bgColor indexed="64"/>
      </patternFill>
    </fill>
    <fill>
      <patternFill patternType="solid">
        <fgColor theme="9" tint="0.59999389629810485"/>
        <bgColor indexed="64"/>
      </patternFill>
    </fill>
    <fill>
      <patternFill patternType="solid">
        <fgColor rgb="FF00BD32"/>
        <bgColor indexed="64"/>
      </patternFill>
    </fill>
    <fill>
      <patternFill patternType="solid">
        <fgColor theme="0"/>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right style="medium">
        <color theme="0" tint="-0.34998626667073579"/>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86">
    <xf numFmtId="0" fontId="0" fillId="0" borderId="0" xfId="0"/>
    <xf numFmtId="0" fontId="2" fillId="0" borderId="0" xfId="0" applyFont="1"/>
    <xf numFmtId="0" fontId="2" fillId="0" borderId="0" xfId="0" applyFont="1" applyAlignment="1">
      <alignment vertical="center"/>
    </xf>
    <xf numFmtId="0" fontId="4" fillId="0" borderId="19" xfId="0" applyFont="1" applyBorder="1" applyAlignment="1">
      <alignment horizontal="center" vertical="center"/>
    </xf>
    <xf numFmtId="0" fontId="7" fillId="0" borderId="0" xfId="0" applyFont="1" applyAlignment="1">
      <alignment vertical="center"/>
    </xf>
    <xf numFmtId="0" fontId="9" fillId="6"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7" borderId="5" xfId="0" applyFont="1" applyFill="1" applyBorder="1" applyAlignment="1">
      <alignment horizontal="center" vertical="center"/>
    </xf>
    <xf numFmtId="0" fontId="11" fillId="0" borderId="6" xfId="0" applyFont="1" applyBorder="1" applyAlignment="1">
      <alignment horizontal="left" vertical="center" indent="1"/>
    </xf>
    <xf numFmtId="1" fontId="12" fillId="0" borderId="1" xfId="2" applyNumberFormat="1" applyFont="1" applyBorder="1" applyAlignment="1">
      <alignment horizontal="center" vertical="center"/>
    </xf>
    <xf numFmtId="9" fontId="12" fillId="0" borderId="7" xfId="2" applyFont="1" applyBorder="1" applyAlignment="1">
      <alignment horizontal="center" vertical="center"/>
    </xf>
    <xf numFmtId="0" fontId="11" fillId="5" borderId="6" xfId="0" applyFont="1" applyFill="1" applyBorder="1" applyAlignment="1">
      <alignment horizontal="left" vertical="center" indent="1"/>
    </xf>
    <xf numFmtId="1" fontId="12" fillId="4" borderId="1" xfId="2" applyNumberFormat="1" applyFont="1" applyFill="1" applyBorder="1" applyAlignment="1">
      <alignment horizontal="center" vertical="center"/>
    </xf>
    <xf numFmtId="9" fontId="12" fillId="8" borderId="7" xfId="2" applyFont="1" applyFill="1" applyBorder="1" applyAlignment="1">
      <alignment horizontal="center" vertical="center"/>
    </xf>
    <xf numFmtId="0" fontId="11" fillId="0" borderId="8" xfId="0" applyFont="1" applyBorder="1" applyAlignment="1">
      <alignment horizontal="left" vertical="center" indent="1"/>
    </xf>
    <xf numFmtId="1" fontId="12" fillId="0" borderId="9" xfId="2" applyNumberFormat="1" applyFont="1" applyBorder="1" applyAlignment="1">
      <alignment horizontal="center" vertical="center"/>
    </xf>
    <xf numFmtId="9" fontId="12" fillId="0" borderId="10" xfId="2" applyFont="1" applyBorder="1" applyAlignment="1">
      <alignment horizontal="center" vertical="center"/>
    </xf>
    <xf numFmtId="0" fontId="12" fillId="0" borderId="0" xfId="0" applyFont="1" applyAlignment="1">
      <alignment horizontal="left" vertical="center" indent="1"/>
    </xf>
    <xf numFmtId="1" fontId="12" fillId="0" borderId="0" xfId="2" applyNumberFormat="1" applyFont="1" applyFill="1" applyBorder="1" applyAlignment="1">
      <alignment horizontal="center" vertical="center"/>
    </xf>
    <xf numFmtId="9" fontId="12" fillId="0" borderId="0" xfId="2" applyFont="1" applyFill="1" applyBorder="1" applyAlignment="1">
      <alignment horizontal="center" vertical="center"/>
    </xf>
    <xf numFmtId="0" fontId="9" fillId="9"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3" borderId="15" xfId="0" applyFont="1" applyFill="1" applyBorder="1" applyAlignment="1">
      <alignment horizontal="center" vertical="center"/>
    </xf>
    <xf numFmtId="0" fontId="9" fillId="7" borderId="16" xfId="0" applyFont="1" applyFill="1" applyBorder="1" applyAlignment="1">
      <alignment horizontal="center" vertical="center"/>
    </xf>
    <xf numFmtId="9" fontId="12" fillId="0" borderId="1" xfId="2" applyFont="1" applyBorder="1" applyAlignment="1">
      <alignment horizontal="center" vertical="center"/>
    </xf>
    <xf numFmtId="9" fontId="12" fillId="4" borderId="1" xfId="2" applyFont="1" applyFill="1" applyBorder="1" applyAlignment="1">
      <alignment horizontal="center" vertical="center"/>
    </xf>
    <xf numFmtId="9" fontId="12" fillId="0" borderId="9" xfId="2" applyFont="1" applyBorder="1" applyAlignment="1">
      <alignment horizontal="center" vertical="center"/>
    </xf>
    <xf numFmtId="0" fontId="13" fillId="0" borderId="0" xfId="0" applyFont="1" applyAlignment="1">
      <alignment vertical="center"/>
    </xf>
    <xf numFmtId="0" fontId="9" fillId="6" borderId="11" xfId="0" applyFont="1" applyFill="1" applyBorder="1" applyAlignment="1">
      <alignment horizontal="center" vertical="center"/>
    </xf>
    <xf numFmtId="0" fontId="12" fillId="0" borderId="6" xfId="0" applyFont="1" applyBorder="1" applyAlignment="1">
      <alignment horizontal="left" vertical="center" indent="1"/>
    </xf>
    <xf numFmtId="165" fontId="12" fillId="0" borderId="1" xfId="1" applyNumberFormat="1" applyFont="1" applyBorder="1" applyAlignment="1">
      <alignment horizontal="center" vertical="center"/>
    </xf>
    <xf numFmtId="0" fontId="12" fillId="0" borderId="12" xfId="0" applyFont="1" applyBorder="1" applyAlignment="1">
      <alignment horizontal="left" vertical="center" indent="1"/>
    </xf>
    <xf numFmtId="0" fontId="12" fillId="5" borderId="6" xfId="0" applyFont="1" applyFill="1" applyBorder="1" applyAlignment="1">
      <alignment horizontal="left" vertical="center" indent="1"/>
    </xf>
    <xf numFmtId="165" fontId="12" fillId="4" borderId="1" xfId="1" applyNumberFormat="1" applyFont="1" applyFill="1" applyBorder="1" applyAlignment="1">
      <alignment horizontal="center" vertical="center"/>
    </xf>
    <xf numFmtId="165" fontId="12" fillId="5" borderId="1" xfId="1" applyNumberFormat="1" applyFont="1" applyFill="1" applyBorder="1" applyAlignment="1">
      <alignment horizontal="center" vertical="center"/>
    </xf>
    <xf numFmtId="0" fontId="12" fillId="5" borderId="12" xfId="0" applyFont="1" applyFill="1" applyBorder="1" applyAlignment="1">
      <alignment horizontal="left" vertical="center" indent="1"/>
    </xf>
    <xf numFmtId="0" fontId="12" fillId="0" borderId="13" xfId="0" applyFont="1" applyBorder="1" applyAlignment="1">
      <alignment horizontal="left" vertical="center" indent="1"/>
    </xf>
    <xf numFmtId="0" fontId="9" fillId="9" borderId="6" xfId="0" applyFont="1" applyFill="1" applyBorder="1" applyAlignment="1">
      <alignment horizontal="center" vertical="center"/>
    </xf>
    <xf numFmtId="165" fontId="9" fillId="2" borderId="1" xfId="1" applyNumberFormat="1" applyFont="1" applyFill="1" applyBorder="1" applyAlignment="1">
      <alignment horizontal="center" vertical="center"/>
    </xf>
    <xf numFmtId="165" fontId="9" fillId="3" borderId="1" xfId="1" applyNumberFormat="1" applyFont="1" applyFill="1" applyBorder="1" applyAlignment="1">
      <alignment horizontal="center" vertical="center"/>
    </xf>
    <xf numFmtId="0" fontId="9" fillId="7" borderId="7" xfId="0" applyFont="1" applyFill="1" applyBorder="1" applyAlignment="1">
      <alignment horizontal="center" vertical="center"/>
    </xf>
    <xf numFmtId="0" fontId="14" fillId="0" borderId="0" xfId="0" applyFont="1" applyAlignment="1">
      <alignment vertical="center"/>
    </xf>
    <xf numFmtId="0" fontId="14" fillId="0" borderId="6" xfId="0" applyFont="1" applyBorder="1" applyAlignment="1">
      <alignment vertical="center"/>
    </xf>
    <xf numFmtId="165" fontId="14" fillId="0" borderId="1" xfId="1" applyNumberFormat="1" applyFont="1" applyBorder="1" applyAlignment="1">
      <alignment horizontal="center" vertical="center"/>
    </xf>
    <xf numFmtId="9" fontId="14" fillId="0" borderId="7" xfId="2" applyFont="1" applyBorder="1" applyAlignment="1">
      <alignment horizontal="center" vertical="center"/>
    </xf>
    <xf numFmtId="0" fontId="14" fillId="0" borderId="0" xfId="0" applyFont="1"/>
    <xf numFmtId="0" fontId="15" fillId="12" borderId="8" xfId="0" applyFont="1" applyFill="1" applyBorder="1" applyAlignment="1">
      <alignment horizontal="right" vertical="center"/>
    </xf>
    <xf numFmtId="165" fontId="15" fillId="13" borderId="9" xfId="1" applyNumberFormat="1" applyFont="1" applyFill="1" applyBorder="1" applyAlignment="1">
      <alignment horizontal="center" vertical="center"/>
    </xf>
    <xf numFmtId="165" fontId="15" fillId="11" borderId="9" xfId="1" applyNumberFormat="1" applyFont="1" applyFill="1" applyBorder="1" applyAlignment="1">
      <alignment horizontal="center" vertical="center"/>
    </xf>
    <xf numFmtId="9" fontId="15" fillId="14" borderId="10" xfId="2" applyFont="1" applyFill="1" applyBorder="1" applyAlignment="1">
      <alignment horizontal="center" vertical="center"/>
    </xf>
    <xf numFmtId="0" fontId="16" fillId="0" borderId="19" xfId="0" applyFont="1" applyBorder="1" applyAlignment="1">
      <alignment horizontal="left" vertical="center"/>
    </xf>
    <xf numFmtId="0" fontId="5" fillId="0" borderId="19" xfId="3" applyFont="1" applyFill="1" applyBorder="1" applyAlignment="1">
      <alignment horizontal="left" vertical="center"/>
    </xf>
    <xf numFmtId="1" fontId="12" fillId="5" borderId="1" xfId="2"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15" fillId="0" borderId="6" xfId="0" applyFont="1" applyBorder="1" applyAlignment="1">
      <alignment horizontal="right" vertical="center"/>
    </xf>
    <xf numFmtId="1" fontId="17" fillId="0" borderId="1" xfId="0" applyNumberFormat="1" applyFont="1" applyBorder="1" applyAlignment="1">
      <alignment horizontal="center" vertical="center"/>
    </xf>
    <xf numFmtId="9" fontId="17" fillId="0" borderId="7" xfId="2" applyFont="1" applyBorder="1" applyAlignment="1">
      <alignment horizontal="center" vertical="center"/>
    </xf>
    <xf numFmtId="0" fontId="15" fillId="5" borderId="6" xfId="0" applyFont="1" applyFill="1" applyBorder="1" applyAlignment="1">
      <alignment horizontal="right" vertical="center"/>
    </xf>
    <xf numFmtId="1" fontId="17" fillId="4" borderId="1" xfId="2" applyNumberFormat="1" applyFont="1" applyFill="1" applyBorder="1" applyAlignment="1">
      <alignment horizontal="center" vertical="center"/>
    </xf>
    <xf numFmtId="1" fontId="17" fillId="5" borderId="1" xfId="2" applyNumberFormat="1" applyFont="1" applyFill="1" applyBorder="1" applyAlignment="1">
      <alignment horizontal="center" vertical="center"/>
    </xf>
    <xf numFmtId="9" fontId="17" fillId="8" borderId="7" xfId="2" applyFont="1" applyFill="1" applyBorder="1" applyAlignment="1">
      <alignment horizontal="center" vertical="center"/>
    </xf>
    <xf numFmtId="0" fontId="14" fillId="0" borderId="1" xfId="0" applyFont="1" applyBorder="1" applyAlignment="1">
      <alignment vertical="center"/>
    </xf>
    <xf numFmtId="1" fontId="15" fillId="13" borderId="9" xfId="0" applyNumberFormat="1" applyFont="1" applyFill="1" applyBorder="1" applyAlignment="1">
      <alignment horizontal="center" vertical="center"/>
    </xf>
    <xf numFmtId="1" fontId="15" fillId="11" borderId="9" xfId="0" applyNumberFormat="1" applyFont="1" applyFill="1" applyBorder="1" applyAlignment="1">
      <alignment horizontal="center" vertical="center"/>
    </xf>
    <xf numFmtId="1" fontId="15" fillId="14" borderId="10" xfId="2" applyNumberFormat="1" applyFont="1" applyFill="1" applyBorder="1" applyAlignment="1">
      <alignment horizontal="center" vertical="center"/>
    </xf>
    <xf numFmtId="9" fontId="15" fillId="13" borderId="9" xfId="2" applyFont="1" applyFill="1" applyBorder="1" applyAlignment="1">
      <alignment horizontal="center" vertical="center"/>
    </xf>
    <xf numFmtId="9" fontId="15" fillId="11" borderId="9" xfId="2" applyFont="1" applyFill="1" applyBorder="1" applyAlignment="1">
      <alignment horizontal="center" vertical="center"/>
    </xf>
    <xf numFmtId="0" fontId="19" fillId="0" borderId="0" xfId="0" applyFont="1" applyAlignment="1">
      <alignment vertical="center"/>
    </xf>
    <xf numFmtId="0" fontId="5" fillId="0" borderId="19" xfId="3" applyFont="1" applyFill="1" applyBorder="1" applyAlignment="1">
      <alignment vertical="center"/>
    </xf>
    <xf numFmtId="0" fontId="20" fillId="0" borderId="19" xfId="0" applyFont="1" applyBorder="1" applyAlignment="1">
      <alignment horizontal="left" vertical="center"/>
    </xf>
    <xf numFmtId="0" fontId="2" fillId="0" borderId="0" xfId="0" applyFont="1" applyAlignment="1">
      <alignment horizontal="left" vertical="center" wrapText="1" indent="1"/>
    </xf>
    <xf numFmtId="0" fontId="0" fillId="0" borderId="20" xfId="0" applyBorder="1"/>
    <xf numFmtId="0" fontId="10" fillId="10" borderId="6" xfId="0" applyFont="1" applyFill="1" applyBorder="1" applyAlignment="1">
      <alignment horizontal="center" vertical="center"/>
    </xf>
    <xf numFmtId="0" fontId="10" fillId="10" borderId="1" xfId="0" applyFont="1" applyFill="1" applyBorder="1" applyAlignment="1">
      <alignment horizontal="center" vertical="center"/>
    </xf>
    <xf numFmtId="0" fontId="10" fillId="10" borderId="7" xfId="0" applyFont="1" applyFill="1" applyBorder="1" applyAlignment="1">
      <alignment horizontal="center" vertical="center"/>
    </xf>
    <xf numFmtId="0" fontId="10" fillId="10" borderId="17"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18" xfId="0" applyFont="1" applyFill="1" applyBorder="1" applyAlignment="1">
      <alignment horizontal="center" vertical="center"/>
    </xf>
    <xf numFmtId="0" fontId="6" fillId="16" borderId="19" xfId="3" applyFont="1" applyFill="1" applyBorder="1" applyAlignment="1">
      <alignment horizontal="left" vertical="center"/>
    </xf>
    <xf numFmtId="0" fontId="8" fillId="15" borderId="0" xfId="3" applyFont="1" applyFill="1" applyAlignment="1">
      <alignment horizontal="center" vertical="center"/>
    </xf>
    <xf numFmtId="0" fontId="6" fillId="0" borderId="19" xfId="3" applyFont="1" applyFill="1" applyBorder="1" applyAlignment="1">
      <alignment horizontal="left" vertical="center"/>
    </xf>
    <xf numFmtId="0" fontId="18" fillId="10" borderId="6" xfId="0" applyFont="1" applyFill="1" applyBorder="1" applyAlignment="1">
      <alignment horizontal="center" vertical="center"/>
    </xf>
    <xf numFmtId="0" fontId="18" fillId="10" borderId="1" xfId="0" applyFont="1" applyFill="1" applyBorder="1" applyAlignment="1">
      <alignment horizontal="center" vertical="center"/>
    </xf>
    <xf numFmtId="0" fontId="18" fillId="10" borderId="7"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'Marketing Metrics Conversion'!$B$10</c:f>
              <c:strCache>
                <c:ptCount val="1"/>
                <c:pt idx="0">
                  <c:v>Conversion Rates</c:v>
                </c:pt>
              </c:strCache>
            </c:strRef>
          </c:tx>
          <c:spPr>
            <a:ln w="28575" cap="rnd">
              <a:solidFill>
                <a:schemeClr val="accent1">
                  <a:shade val="86000"/>
                </a:schemeClr>
              </a:solidFill>
              <a:round/>
            </a:ln>
            <a:effectLst/>
          </c:spPr>
          <c:marker>
            <c:symbol val="circle"/>
            <c:size val="5"/>
            <c:spPr>
              <a:solidFill>
                <a:schemeClr val="accent1">
                  <a:shade val="86000"/>
                </a:schemeClr>
              </a:solidFill>
              <a:ln w="9525">
                <a:solidFill>
                  <a:schemeClr val="accent1">
                    <a:shade val="86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0-2453-EB4B-BC40-7134E52C17B8}"/>
            </c:ext>
          </c:extLst>
        </c:ser>
        <c:ser>
          <c:idx val="3"/>
          <c:order val="1"/>
          <c:tx>
            <c:strRef>
              <c:f>'Marketing Metrics Conversion'!$B$11</c:f>
              <c:strCache>
                <c:ptCount val="1"/>
                <c:pt idx="0">
                  <c:v>Leads To Customers %</c:v>
                </c:pt>
              </c:strCache>
            </c:strRef>
          </c:tx>
          <c:spPr>
            <a:ln w="28575" cap="rnd">
              <a:solidFill>
                <a:schemeClr val="accent1">
                  <a:shade val="58000"/>
                </a:schemeClr>
              </a:solidFill>
              <a:round/>
            </a:ln>
            <a:effectLst/>
          </c:spPr>
          <c:marker>
            <c:symbol val="circle"/>
            <c:size val="5"/>
            <c:spPr>
              <a:solidFill>
                <a:schemeClr val="accent1">
                  <a:shade val="58000"/>
                </a:schemeClr>
              </a:solidFill>
              <a:ln w="9525">
                <a:solidFill>
                  <a:schemeClr val="accent1">
                    <a:shade val="58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Conversion'!$C$11:$N$11</c:f>
              <c:numCache>
                <c:formatCode>0%</c:formatCode>
                <c:ptCount val="12"/>
                <c:pt idx="0">
                  <c:v>7.4712643678160925E-2</c:v>
                </c:pt>
                <c:pt idx="1">
                  <c:v>5.1792828685258967E-2</c:v>
                </c:pt>
                <c:pt idx="2">
                  <c:v>8.755760368663594E-2</c:v>
                </c:pt>
                <c:pt idx="3">
                  <c:v>6.3025210084033612E-2</c:v>
                </c:pt>
                <c:pt idx="4">
                  <c:v>0.10344827586206896</c:v>
                </c:pt>
                <c:pt idx="5">
                  <c:v>0.14077669902912621</c:v>
                </c:pt>
                <c:pt idx="6">
                  <c:v>0.15853658536585366</c:v>
                </c:pt>
                <c:pt idx="7">
                  <c:v>0.11023622047244094</c:v>
                </c:pt>
                <c:pt idx="8">
                  <c:v>0.14009661835748793</c:v>
                </c:pt>
                <c:pt idx="9">
                  <c:v>0.1625615763546798</c:v>
                </c:pt>
                <c:pt idx="10">
                  <c:v>0.20703125</c:v>
                </c:pt>
                <c:pt idx="11">
                  <c:v>0.31666666666666665</c:v>
                </c:pt>
              </c:numCache>
            </c:numRef>
          </c:val>
          <c:smooth val="0"/>
          <c:extLst>
            <c:ext xmlns:c16="http://schemas.microsoft.com/office/drawing/2014/chart" uri="{C3380CC4-5D6E-409C-BE32-E72D297353CC}">
              <c16:uniqueId val="{00000001-2453-EB4B-BC40-7134E52C17B8}"/>
            </c:ext>
          </c:extLst>
        </c:ser>
        <c:ser>
          <c:idx val="0"/>
          <c:order val="2"/>
          <c:tx>
            <c:strRef>
              <c:f>'Marketing Metrics Conversion'!$B$10</c:f>
              <c:strCache>
                <c:ptCount val="1"/>
                <c:pt idx="0">
                  <c:v>Conversion Rates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2-2453-EB4B-BC40-7134E52C17B8}"/>
            </c:ext>
          </c:extLst>
        </c:ser>
        <c:ser>
          <c:idx val="1"/>
          <c:order val="3"/>
          <c:tx>
            <c:strRef>
              <c:f>'Marketing Metrics Conversion'!$B$11</c:f>
              <c:strCache>
                <c:ptCount val="1"/>
                <c:pt idx="0">
                  <c:v>Leads To Customers %</c:v>
                </c:pt>
              </c:strCache>
            </c:strRef>
          </c:tx>
          <c:spPr>
            <a:ln w="28575" cap="rnd">
              <a:solidFill>
                <a:schemeClr val="accent1">
                  <a:shade val="76000"/>
                </a:schemeClr>
              </a:solidFill>
              <a:round/>
            </a:ln>
            <a:effectLst/>
          </c:spPr>
          <c:marker>
            <c:symbol val="circle"/>
            <c:size val="8"/>
            <c:spPr>
              <a:solidFill>
                <a:srgbClr val="FFC000"/>
              </a:solidFill>
              <a:ln w="9525">
                <a:solidFill>
                  <a:schemeClr val="bg1"/>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Conversion'!$C$11:$N$11</c:f>
              <c:numCache>
                <c:formatCode>0%</c:formatCode>
                <c:ptCount val="12"/>
                <c:pt idx="0">
                  <c:v>7.4712643678160925E-2</c:v>
                </c:pt>
                <c:pt idx="1">
                  <c:v>5.1792828685258967E-2</c:v>
                </c:pt>
                <c:pt idx="2">
                  <c:v>8.755760368663594E-2</c:v>
                </c:pt>
                <c:pt idx="3">
                  <c:v>6.3025210084033612E-2</c:v>
                </c:pt>
                <c:pt idx="4">
                  <c:v>0.10344827586206896</c:v>
                </c:pt>
                <c:pt idx="5">
                  <c:v>0.14077669902912621</c:v>
                </c:pt>
                <c:pt idx="6">
                  <c:v>0.15853658536585366</c:v>
                </c:pt>
                <c:pt idx="7">
                  <c:v>0.11023622047244094</c:v>
                </c:pt>
                <c:pt idx="8">
                  <c:v>0.14009661835748793</c:v>
                </c:pt>
                <c:pt idx="9">
                  <c:v>0.1625615763546798</c:v>
                </c:pt>
                <c:pt idx="10">
                  <c:v>0.20703125</c:v>
                </c:pt>
                <c:pt idx="11">
                  <c:v>0.31666666666666665</c:v>
                </c:pt>
              </c:numCache>
            </c:numRef>
          </c:val>
          <c:smooth val="0"/>
          <c:extLst>
            <c:ext xmlns:c16="http://schemas.microsoft.com/office/drawing/2014/chart" uri="{C3380CC4-5D6E-409C-BE32-E72D297353CC}">
              <c16:uniqueId val="{00000003-2453-EB4B-BC40-7134E52C17B8}"/>
            </c:ext>
          </c:extLst>
        </c:ser>
        <c:dLbls>
          <c:showLegendKey val="0"/>
          <c:showVal val="0"/>
          <c:showCatName val="0"/>
          <c:showSerName val="0"/>
          <c:showPercent val="0"/>
          <c:showBubbleSize val="0"/>
        </c:dLbls>
        <c:marker val="1"/>
        <c:smooth val="0"/>
        <c:axId val="73695088"/>
        <c:axId val="73695648"/>
      </c:lineChart>
      <c:catAx>
        <c:axId val="7369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695648"/>
        <c:crosses val="autoZero"/>
        <c:auto val="1"/>
        <c:lblAlgn val="ctr"/>
        <c:lblOffset val="100"/>
        <c:noMultiLvlLbl val="0"/>
      </c:catAx>
      <c:valAx>
        <c:axId val="73695648"/>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charset="0"/>
                <a:ea typeface="Arial" charset="0"/>
                <a:cs typeface="Arial" charset="0"/>
              </a:defRPr>
            </a:pPr>
            <a:endParaRPr lang="en-US"/>
          </a:p>
        </c:txPr>
        <c:crossAx val="73695088"/>
        <c:crosses val="autoZero"/>
        <c:crossBetween val="between"/>
      </c:valAx>
      <c:spPr>
        <a:noFill/>
        <a:ln>
          <a:noFill/>
        </a:ln>
        <a:effectLst/>
      </c:spPr>
    </c:plotArea>
    <c:legend>
      <c:legendPos val="t"/>
      <c:legendEntry>
        <c:idx val="0"/>
        <c:delete val="1"/>
      </c:legendEntry>
      <c:legendEntry>
        <c:idx val="1"/>
        <c:delete val="1"/>
      </c:legendEntry>
      <c:legendEntry>
        <c:idx val="2"/>
        <c:delete val="1"/>
      </c:legendEntry>
      <c:layout>
        <c:manualLayout>
          <c:xMode val="edge"/>
          <c:yMode val="edge"/>
          <c:x val="0.21973493975903599"/>
          <c:y val="2.8382213812677401E-2"/>
          <c:w val="0.55571084337349397"/>
          <c:h val="8.972206288783439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Marketing Generated Leads</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clustered"/>
        <c:varyColors val="1"/>
        <c:ser>
          <c:idx val="0"/>
          <c:order val="0"/>
          <c:spPr>
            <a:solidFill>
              <a:srgbClr val="00B0F0"/>
            </a:solidFill>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6B5-ED4B-BFB6-3B5344D6B381}"/>
              </c:ext>
            </c:extLst>
          </c:dPt>
          <c:dPt>
            <c:idx val="1"/>
            <c:invertIfNegative val="0"/>
            <c:bubble3D val="0"/>
            <c:spPr>
              <a:solidFill>
                <a:srgbClr val="00B0F0"/>
              </a:solidFill>
              <a:ln>
                <a:noFill/>
              </a:ln>
              <a:effectLst/>
            </c:spPr>
            <c:extLst>
              <c:ext xmlns:c16="http://schemas.microsoft.com/office/drawing/2014/chart" uri="{C3380CC4-5D6E-409C-BE32-E72D297353CC}">
                <c16:uniqueId val="{00000003-16B5-ED4B-BFB6-3B5344D6B381}"/>
              </c:ext>
            </c:extLst>
          </c:dPt>
          <c:dPt>
            <c:idx val="2"/>
            <c:invertIfNegative val="0"/>
            <c:bubble3D val="0"/>
            <c:spPr>
              <a:solidFill>
                <a:srgbClr val="00B0F0"/>
              </a:solidFill>
              <a:ln>
                <a:noFill/>
              </a:ln>
              <a:effectLst/>
            </c:spPr>
            <c:extLst>
              <c:ext xmlns:c16="http://schemas.microsoft.com/office/drawing/2014/chart" uri="{C3380CC4-5D6E-409C-BE32-E72D297353CC}">
                <c16:uniqueId val="{00000005-16B5-ED4B-BFB6-3B5344D6B381}"/>
              </c:ext>
            </c:extLst>
          </c:dPt>
          <c:dPt>
            <c:idx val="3"/>
            <c:invertIfNegative val="0"/>
            <c:bubble3D val="0"/>
            <c:spPr>
              <a:solidFill>
                <a:srgbClr val="00B0F0"/>
              </a:solidFill>
              <a:ln>
                <a:noFill/>
              </a:ln>
              <a:effectLst/>
            </c:spPr>
            <c:extLst>
              <c:ext xmlns:c16="http://schemas.microsoft.com/office/drawing/2014/chart" uri="{C3380CC4-5D6E-409C-BE32-E72D297353CC}">
                <c16:uniqueId val="{00000007-16B5-ED4B-BFB6-3B5344D6B381}"/>
              </c:ext>
            </c:extLst>
          </c:dPt>
          <c:dPt>
            <c:idx val="4"/>
            <c:invertIfNegative val="0"/>
            <c:bubble3D val="0"/>
            <c:spPr>
              <a:solidFill>
                <a:srgbClr val="00B0F0"/>
              </a:solidFill>
              <a:ln>
                <a:noFill/>
              </a:ln>
              <a:effectLst/>
            </c:spPr>
            <c:extLst>
              <c:ext xmlns:c16="http://schemas.microsoft.com/office/drawing/2014/chart" uri="{C3380CC4-5D6E-409C-BE32-E72D297353CC}">
                <c16:uniqueId val="{00000009-16B5-ED4B-BFB6-3B5344D6B381}"/>
              </c:ext>
            </c:extLst>
          </c:dPt>
          <c:dPt>
            <c:idx val="5"/>
            <c:invertIfNegative val="0"/>
            <c:bubble3D val="0"/>
            <c:spPr>
              <a:solidFill>
                <a:srgbClr val="00B0F0"/>
              </a:solidFill>
              <a:ln>
                <a:noFill/>
              </a:ln>
              <a:effectLst/>
            </c:spPr>
            <c:extLst>
              <c:ext xmlns:c16="http://schemas.microsoft.com/office/drawing/2014/chart" uri="{C3380CC4-5D6E-409C-BE32-E72D297353CC}">
                <c16:uniqueId val="{0000000B-16B5-ED4B-BFB6-3B5344D6B381}"/>
              </c:ext>
            </c:extLst>
          </c:dPt>
          <c:dPt>
            <c:idx val="6"/>
            <c:invertIfNegative val="0"/>
            <c:bubble3D val="0"/>
            <c:spPr>
              <a:solidFill>
                <a:srgbClr val="00B0F0"/>
              </a:solidFill>
              <a:ln>
                <a:noFill/>
              </a:ln>
              <a:effectLst/>
            </c:spPr>
            <c:extLst>
              <c:ext xmlns:c16="http://schemas.microsoft.com/office/drawing/2014/chart" uri="{C3380CC4-5D6E-409C-BE32-E72D297353CC}">
                <c16:uniqueId val="{0000000D-16B5-ED4B-BFB6-3B5344D6B381}"/>
              </c:ext>
            </c:extLst>
          </c:dPt>
          <c:dPt>
            <c:idx val="7"/>
            <c:invertIfNegative val="0"/>
            <c:bubble3D val="0"/>
            <c:spPr>
              <a:solidFill>
                <a:srgbClr val="00B0F0"/>
              </a:solidFill>
              <a:ln>
                <a:noFill/>
              </a:ln>
              <a:effectLst/>
            </c:spPr>
            <c:extLst>
              <c:ext xmlns:c16="http://schemas.microsoft.com/office/drawing/2014/chart" uri="{C3380CC4-5D6E-409C-BE32-E72D297353CC}">
                <c16:uniqueId val="{0000000F-16B5-ED4B-BFB6-3B5344D6B381}"/>
              </c:ext>
            </c:extLst>
          </c:dPt>
          <c:dPt>
            <c:idx val="8"/>
            <c:invertIfNegative val="0"/>
            <c:bubble3D val="0"/>
            <c:spPr>
              <a:solidFill>
                <a:srgbClr val="00B0F0"/>
              </a:solidFill>
              <a:ln>
                <a:noFill/>
              </a:ln>
              <a:effectLst/>
            </c:spPr>
            <c:extLst>
              <c:ext xmlns:c16="http://schemas.microsoft.com/office/drawing/2014/chart" uri="{C3380CC4-5D6E-409C-BE32-E72D297353CC}">
                <c16:uniqueId val="{00000011-16B5-ED4B-BFB6-3B5344D6B381}"/>
              </c:ext>
            </c:extLst>
          </c:dPt>
          <c:dPt>
            <c:idx val="9"/>
            <c:invertIfNegative val="0"/>
            <c:bubble3D val="0"/>
            <c:spPr>
              <a:solidFill>
                <a:srgbClr val="00B0F0"/>
              </a:solidFill>
              <a:ln>
                <a:noFill/>
              </a:ln>
              <a:effectLst/>
            </c:spPr>
            <c:extLst>
              <c:ext xmlns:c16="http://schemas.microsoft.com/office/drawing/2014/chart" uri="{C3380CC4-5D6E-409C-BE32-E72D297353CC}">
                <c16:uniqueId val="{00000013-16B5-ED4B-BFB6-3B5344D6B381}"/>
              </c:ext>
            </c:extLst>
          </c:dPt>
          <c:dPt>
            <c:idx val="10"/>
            <c:invertIfNegative val="0"/>
            <c:bubble3D val="0"/>
            <c:spPr>
              <a:solidFill>
                <a:srgbClr val="00B0F0"/>
              </a:solidFill>
              <a:ln>
                <a:noFill/>
              </a:ln>
              <a:effectLst/>
            </c:spPr>
            <c:extLst>
              <c:ext xmlns:c16="http://schemas.microsoft.com/office/drawing/2014/chart" uri="{C3380CC4-5D6E-409C-BE32-E72D297353CC}">
                <c16:uniqueId val="{00000015-16B5-ED4B-BFB6-3B5344D6B381}"/>
              </c:ext>
            </c:extLst>
          </c:dPt>
          <c:dPt>
            <c:idx val="11"/>
            <c:invertIfNegative val="0"/>
            <c:bubble3D val="0"/>
            <c:spPr>
              <a:solidFill>
                <a:srgbClr val="00B0F0"/>
              </a:solidFill>
              <a:ln>
                <a:noFill/>
              </a:ln>
              <a:effectLst/>
            </c:spPr>
            <c:extLst>
              <c:ext xmlns:c16="http://schemas.microsoft.com/office/drawing/2014/chart" uri="{C3380CC4-5D6E-409C-BE32-E72D297353CC}">
                <c16:uniqueId val="{00000017-16B5-ED4B-BFB6-3B5344D6B381}"/>
              </c:ext>
            </c:extLst>
          </c:dPt>
          <c:cat>
            <c:strRef>
              <c:f>'Generated Leads'!$C$21:$N$21</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Leads'!$C$25:$N$25</c:f>
              <c:numCache>
                <c:formatCode>0</c:formatCode>
                <c:ptCount val="12"/>
                <c:pt idx="0">
                  <c:v>242</c:v>
                </c:pt>
                <c:pt idx="1">
                  <c:v>401</c:v>
                </c:pt>
                <c:pt idx="2">
                  <c:v>416</c:v>
                </c:pt>
                <c:pt idx="3">
                  <c:v>400</c:v>
                </c:pt>
                <c:pt idx="4">
                  <c:v>366</c:v>
                </c:pt>
                <c:pt idx="5">
                  <c:v>349</c:v>
                </c:pt>
                <c:pt idx="6">
                  <c:v>286</c:v>
                </c:pt>
                <c:pt idx="7">
                  <c:v>407</c:v>
                </c:pt>
                <c:pt idx="8">
                  <c:v>328</c:v>
                </c:pt>
                <c:pt idx="9">
                  <c:v>346</c:v>
                </c:pt>
                <c:pt idx="10">
                  <c:v>382</c:v>
                </c:pt>
                <c:pt idx="11">
                  <c:v>299</c:v>
                </c:pt>
              </c:numCache>
            </c:numRef>
          </c:val>
          <c:extLst>
            <c:ext xmlns:c16="http://schemas.microsoft.com/office/drawing/2014/chart" uri="{C3380CC4-5D6E-409C-BE32-E72D297353CC}">
              <c16:uniqueId val="{00000018-16B5-ED4B-BFB6-3B5344D6B381}"/>
            </c:ext>
          </c:extLst>
        </c:ser>
        <c:dLbls>
          <c:showLegendKey val="0"/>
          <c:showVal val="0"/>
          <c:showCatName val="0"/>
          <c:showSerName val="0"/>
          <c:showPercent val="0"/>
          <c:showBubbleSize val="0"/>
        </c:dLbls>
        <c:gapWidth val="100"/>
        <c:axId val="127806832"/>
        <c:axId val="127807392"/>
      </c:barChart>
      <c:catAx>
        <c:axId val="12780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7807392"/>
        <c:crosses val="autoZero"/>
        <c:auto val="1"/>
        <c:lblAlgn val="ctr"/>
        <c:lblOffset val="100"/>
        <c:noMultiLvlLbl val="0"/>
      </c:catAx>
      <c:valAx>
        <c:axId val="127807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7806832"/>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Generated Web Visits By Online Marketing Campaign Type </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stacked"/>
        <c:varyColors val="0"/>
        <c:ser>
          <c:idx val="1"/>
          <c:order val="0"/>
          <c:tx>
            <c:strRef>
              <c:f>'Generated Web Visits'!$B$4</c:f>
              <c:strCache>
                <c:ptCount val="1"/>
                <c:pt idx="0">
                  <c:v>Social Media</c:v>
                </c:pt>
              </c:strCache>
            </c:strRef>
          </c:tx>
          <c:spPr>
            <a:solidFill>
              <a:schemeClr val="accent2"/>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Visits'!$C$4:$N$4</c:f>
              <c:numCache>
                <c:formatCode>0</c:formatCode>
                <c:ptCount val="12"/>
                <c:pt idx="0">
                  <c:v>149</c:v>
                </c:pt>
                <c:pt idx="1">
                  <c:v>193</c:v>
                </c:pt>
                <c:pt idx="2">
                  <c:v>56</c:v>
                </c:pt>
                <c:pt idx="3">
                  <c:v>196</c:v>
                </c:pt>
                <c:pt idx="4">
                  <c:v>106</c:v>
                </c:pt>
                <c:pt idx="5">
                  <c:v>152</c:v>
                </c:pt>
                <c:pt idx="6">
                  <c:v>147</c:v>
                </c:pt>
                <c:pt idx="7">
                  <c:v>168</c:v>
                </c:pt>
                <c:pt idx="8">
                  <c:v>119</c:v>
                </c:pt>
                <c:pt idx="9">
                  <c:v>154</c:v>
                </c:pt>
                <c:pt idx="10">
                  <c:v>180</c:v>
                </c:pt>
                <c:pt idx="11">
                  <c:v>268</c:v>
                </c:pt>
              </c:numCache>
            </c:numRef>
          </c:val>
          <c:extLst>
            <c:ext xmlns:c16="http://schemas.microsoft.com/office/drawing/2014/chart" uri="{C3380CC4-5D6E-409C-BE32-E72D297353CC}">
              <c16:uniqueId val="{00000000-E32F-6842-97A2-40D298FB14AC}"/>
            </c:ext>
          </c:extLst>
        </c:ser>
        <c:ser>
          <c:idx val="2"/>
          <c:order val="1"/>
          <c:tx>
            <c:strRef>
              <c:f>'Generated Web Visits'!$B$5</c:f>
              <c:strCache>
                <c:ptCount val="1"/>
                <c:pt idx="0">
                  <c:v>Public Relations</c:v>
                </c:pt>
              </c:strCache>
            </c:strRef>
          </c:tx>
          <c:spPr>
            <a:solidFill>
              <a:schemeClr val="accent3"/>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Visits'!$C$5:$N$5</c:f>
              <c:numCache>
                <c:formatCode>0</c:formatCode>
                <c:ptCount val="12"/>
                <c:pt idx="0">
                  <c:v>247</c:v>
                </c:pt>
                <c:pt idx="1">
                  <c:v>64</c:v>
                </c:pt>
                <c:pt idx="2">
                  <c:v>127</c:v>
                </c:pt>
                <c:pt idx="3">
                  <c:v>211</c:v>
                </c:pt>
                <c:pt idx="4">
                  <c:v>286</c:v>
                </c:pt>
                <c:pt idx="5">
                  <c:v>87</c:v>
                </c:pt>
                <c:pt idx="6">
                  <c:v>250</c:v>
                </c:pt>
                <c:pt idx="7">
                  <c:v>93</c:v>
                </c:pt>
                <c:pt idx="8">
                  <c:v>268</c:v>
                </c:pt>
                <c:pt idx="9">
                  <c:v>87</c:v>
                </c:pt>
                <c:pt idx="10">
                  <c:v>283</c:v>
                </c:pt>
                <c:pt idx="11">
                  <c:v>246</c:v>
                </c:pt>
              </c:numCache>
            </c:numRef>
          </c:val>
          <c:extLst>
            <c:ext xmlns:c16="http://schemas.microsoft.com/office/drawing/2014/chart" uri="{C3380CC4-5D6E-409C-BE32-E72D297353CC}">
              <c16:uniqueId val="{00000001-E32F-6842-97A2-40D298FB14AC}"/>
            </c:ext>
          </c:extLst>
        </c:ser>
        <c:ser>
          <c:idx val="3"/>
          <c:order val="2"/>
          <c:tx>
            <c:strRef>
              <c:f>'Generated Web Visits'!$B$6</c:f>
              <c:strCache>
                <c:ptCount val="1"/>
                <c:pt idx="0">
                  <c:v>Email</c:v>
                </c:pt>
              </c:strCache>
            </c:strRef>
          </c:tx>
          <c:spPr>
            <a:solidFill>
              <a:schemeClr val="accent4"/>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Visits'!$C$6:$N$6</c:f>
              <c:numCache>
                <c:formatCode>0</c:formatCode>
                <c:ptCount val="12"/>
                <c:pt idx="0">
                  <c:v>134</c:v>
                </c:pt>
                <c:pt idx="1">
                  <c:v>57</c:v>
                </c:pt>
                <c:pt idx="2">
                  <c:v>139</c:v>
                </c:pt>
                <c:pt idx="3">
                  <c:v>86</c:v>
                </c:pt>
                <c:pt idx="4">
                  <c:v>66</c:v>
                </c:pt>
                <c:pt idx="5">
                  <c:v>276</c:v>
                </c:pt>
                <c:pt idx="6">
                  <c:v>275</c:v>
                </c:pt>
                <c:pt idx="7">
                  <c:v>262</c:v>
                </c:pt>
                <c:pt idx="8">
                  <c:v>181</c:v>
                </c:pt>
                <c:pt idx="9">
                  <c:v>144</c:v>
                </c:pt>
                <c:pt idx="10">
                  <c:v>203</c:v>
                </c:pt>
                <c:pt idx="11">
                  <c:v>125</c:v>
                </c:pt>
              </c:numCache>
            </c:numRef>
          </c:val>
          <c:extLst>
            <c:ext xmlns:c16="http://schemas.microsoft.com/office/drawing/2014/chart" uri="{C3380CC4-5D6E-409C-BE32-E72D297353CC}">
              <c16:uniqueId val="{00000002-E32F-6842-97A2-40D298FB14AC}"/>
            </c:ext>
          </c:extLst>
        </c:ser>
        <c:ser>
          <c:idx val="4"/>
          <c:order val="3"/>
          <c:tx>
            <c:strRef>
              <c:f>'Generated Web Visits'!$B$7</c:f>
              <c:strCache>
                <c:ptCount val="1"/>
                <c:pt idx="0">
                  <c:v>Direct Traffic</c:v>
                </c:pt>
              </c:strCache>
            </c:strRef>
          </c:tx>
          <c:spPr>
            <a:solidFill>
              <a:schemeClr val="accent5"/>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Visits'!$C$7:$N$7</c:f>
              <c:numCache>
                <c:formatCode>0</c:formatCode>
                <c:ptCount val="12"/>
                <c:pt idx="0">
                  <c:v>153</c:v>
                </c:pt>
                <c:pt idx="1">
                  <c:v>139</c:v>
                </c:pt>
                <c:pt idx="2">
                  <c:v>81</c:v>
                </c:pt>
                <c:pt idx="3">
                  <c:v>90</c:v>
                </c:pt>
                <c:pt idx="4">
                  <c:v>283</c:v>
                </c:pt>
                <c:pt idx="5">
                  <c:v>76</c:v>
                </c:pt>
                <c:pt idx="6">
                  <c:v>239</c:v>
                </c:pt>
                <c:pt idx="7">
                  <c:v>157</c:v>
                </c:pt>
                <c:pt idx="8">
                  <c:v>116</c:v>
                </c:pt>
                <c:pt idx="9">
                  <c:v>253</c:v>
                </c:pt>
                <c:pt idx="10">
                  <c:v>172</c:v>
                </c:pt>
                <c:pt idx="11">
                  <c:v>294</c:v>
                </c:pt>
              </c:numCache>
            </c:numRef>
          </c:val>
          <c:extLst>
            <c:ext xmlns:c16="http://schemas.microsoft.com/office/drawing/2014/chart" uri="{C3380CC4-5D6E-409C-BE32-E72D297353CC}">
              <c16:uniqueId val="{00000003-E32F-6842-97A2-40D298FB14AC}"/>
            </c:ext>
          </c:extLst>
        </c:ser>
        <c:ser>
          <c:idx val="5"/>
          <c:order val="4"/>
          <c:tx>
            <c:strRef>
              <c:f>'Generated Web Visits'!$B$8</c:f>
              <c:strCache>
                <c:ptCount val="1"/>
                <c:pt idx="0">
                  <c:v>Search - Paid</c:v>
                </c:pt>
              </c:strCache>
            </c:strRef>
          </c:tx>
          <c:spPr>
            <a:solidFill>
              <a:schemeClr val="accent6"/>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Visits'!$C$8:$N$8</c:f>
              <c:numCache>
                <c:formatCode>0</c:formatCode>
                <c:ptCount val="12"/>
                <c:pt idx="0">
                  <c:v>225</c:v>
                </c:pt>
                <c:pt idx="1">
                  <c:v>131</c:v>
                </c:pt>
                <c:pt idx="2">
                  <c:v>289</c:v>
                </c:pt>
                <c:pt idx="3">
                  <c:v>213</c:v>
                </c:pt>
                <c:pt idx="4">
                  <c:v>71</c:v>
                </c:pt>
                <c:pt idx="5">
                  <c:v>104</c:v>
                </c:pt>
                <c:pt idx="6">
                  <c:v>55</c:v>
                </c:pt>
                <c:pt idx="7">
                  <c:v>187</c:v>
                </c:pt>
                <c:pt idx="8">
                  <c:v>197</c:v>
                </c:pt>
                <c:pt idx="9">
                  <c:v>200</c:v>
                </c:pt>
                <c:pt idx="10">
                  <c:v>208</c:v>
                </c:pt>
                <c:pt idx="11">
                  <c:v>333</c:v>
                </c:pt>
              </c:numCache>
            </c:numRef>
          </c:val>
          <c:extLst>
            <c:ext xmlns:c16="http://schemas.microsoft.com/office/drawing/2014/chart" uri="{C3380CC4-5D6E-409C-BE32-E72D297353CC}">
              <c16:uniqueId val="{00000004-E32F-6842-97A2-40D298FB14AC}"/>
            </c:ext>
          </c:extLst>
        </c:ser>
        <c:ser>
          <c:idx val="6"/>
          <c:order val="5"/>
          <c:tx>
            <c:strRef>
              <c:f>'Generated Web Visits'!$B$9</c:f>
              <c:strCache>
                <c:ptCount val="1"/>
                <c:pt idx="0">
                  <c:v>Search - Organic</c:v>
                </c:pt>
              </c:strCache>
            </c:strRef>
          </c:tx>
          <c:spPr>
            <a:solidFill>
              <a:schemeClr val="accent1">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Visits'!$C$9:$N$9</c:f>
              <c:numCache>
                <c:formatCode>0</c:formatCode>
                <c:ptCount val="12"/>
                <c:pt idx="0">
                  <c:v>114</c:v>
                </c:pt>
                <c:pt idx="1">
                  <c:v>78</c:v>
                </c:pt>
                <c:pt idx="2">
                  <c:v>128</c:v>
                </c:pt>
                <c:pt idx="3">
                  <c:v>93</c:v>
                </c:pt>
                <c:pt idx="4">
                  <c:v>157</c:v>
                </c:pt>
                <c:pt idx="5">
                  <c:v>231</c:v>
                </c:pt>
                <c:pt idx="6">
                  <c:v>261</c:v>
                </c:pt>
                <c:pt idx="7">
                  <c:v>136</c:v>
                </c:pt>
                <c:pt idx="8">
                  <c:v>112</c:v>
                </c:pt>
                <c:pt idx="9">
                  <c:v>224</c:v>
                </c:pt>
                <c:pt idx="10">
                  <c:v>283</c:v>
                </c:pt>
                <c:pt idx="11">
                  <c:v>296</c:v>
                </c:pt>
              </c:numCache>
            </c:numRef>
          </c:val>
          <c:extLst>
            <c:ext xmlns:c16="http://schemas.microsoft.com/office/drawing/2014/chart" uri="{C3380CC4-5D6E-409C-BE32-E72D297353CC}">
              <c16:uniqueId val="{00000005-E32F-6842-97A2-40D298FB14AC}"/>
            </c:ext>
          </c:extLst>
        </c:ser>
        <c:ser>
          <c:idx val="7"/>
          <c:order val="6"/>
          <c:tx>
            <c:strRef>
              <c:f>'Generated Web Visits'!$B$10</c:f>
              <c:strCache>
                <c:ptCount val="1"/>
                <c:pt idx="0">
                  <c:v>Other Online Campaigns</c:v>
                </c:pt>
              </c:strCache>
            </c:strRef>
          </c:tx>
          <c:spPr>
            <a:solidFill>
              <a:schemeClr val="accent2">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Visits'!$C$10:$N$10</c:f>
              <c:numCache>
                <c:formatCode>0</c:formatCode>
                <c:ptCount val="12"/>
                <c:pt idx="0">
                  <c:v>176</c:v>
                </c:pt>
                <c:pt idx="1">
                  <c:v>243</c:v>
                </c:pt>
                <c:pt idx="2">
                  <c:v>202</c:v>
                </c:pt>
                <c:pt idx="3">
                  <c:v>223</c:v>
                </c:pt>
                <c:pt idx="4">
                  <c:v>73</c:v>
                </c:pt>
                <c:pt idx="5">
                  <c:v>67</c:v>
                </c:pt>
                <c:pt idx="6">
                  <c:v>165</c:v>
                </c:pt>
                <c:pt idx="7">
                  <c:v>284</c:v>
                </c:pt>
                <c:pt idx="8">
                  <c:v>131</c:v>
                </c:pt>
                <c:pt idx="9">
                  <c:v>215</c:v>
                </c:pt>
                <c:pt idx="10">
                  <c:v>60</c:v>
                </c:pt>
                <c:pt idx="11">
                  <c:v>280</c:v>
                </c:pt>
              </c:numCache>
            </c:numRef>
          </c:val>
          <c:extLst>
            <c:ext xmlns:c16="http://schemas.microsoft.com/office/drawing/2014/chart" uri="{C3380CC4-5D6E-409C-BE32-E72D297353CC}">
              <c16:uniqueId val="{00000006-E32F-6842-97A2-40D298FB14AC}"/>
            </c:ext>
          </c:extLst>
        </c:ser>
        <c:ser>
          <c:idx val="8"/>
          <c:order val="7"/>
          <c:tx>
            <c:strRef>
              <c:f>'Generated Web Visits'!$B$11</c:f>
              <c:strCache>
                <c:ptCount val="1"/>
                <c:pt idx="0">
                  <c:v>Referrals</c:v>
                </c:pt>
              </c:strCache>
            </c:strRef>
          </c:tx>
          <c:spPr>
            <a:solidFill>
              <a:schemeClr val="accent3">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Visits'!$C$11:$N$11</c:f>
              <c:numCache>
                <c:formatCode>0</c:formatCode>
                <c:ptCount val="12"/>
                <c:pt idx="0">
                  <c:v>234</c:v>
                </c:pt>
                <c:pt idx="1">
                  <c:v>122</c:v>
                </c:pt>
                <c:pt idx="2">
                  <c:v>141</c:v>
                </c:pt>
                <c:pt idx="3">
                  <c:v>263</c:v>
                </c:pt>
                <c:pt idx="4">
                  <c:v>197</c:v>
                </c:pt>
                <c:pt idx="5">
                  <c:v>139</c:v>
                </c:pt>
                <c:pt idx="6">
                  <c:v>201</c:v>
                </c:pt>
                <c:pt idx="7">
                  <c:v>236</c:v>
                </c:pt>
                <c:pt idx="8">
                  <c:v>122</c:v>
                </c:pt>
                <c:pt idx="9">
                  <c:v>260</c:v>
                </c:pt>
                <c:pt idx="10">
                  <c:v>224</c:v>
                </c:pt>
                <c:pt idx="11">
                  <c:v>200</c:v>
                </c:pt>
              </c:numCache>
            </c:numRef>
          </c:val>
          <c:extLst>
            <c:ext xmlns:c16="http://schemas.microsoft.com/office/drawing/2014/chart" uri="{C3380CC4-5D6E-409C-BE32-E72D297353CC}">
              <c16:uniqueId val="{00000007-E32F-6842-97A2-40D298FB14AC}"/>
            </c:ext>
          </c:extLst>
        </c:ser>
        <c:ser>
          <c:idx val="9"/>
          <c:order val="8"/>
          <c:tx>
            <c:strRef>
              <c:f>'Generated Web Visits'!$B$12</c:f>
              <c:strCache>
                <c:ptCount val="1"/>
              </c:strCache>
            </c:strRef>
          </c:tx>
          <c:spPr>
            <a:solidFill>
              <a:schemeClr val="accent4">
                <a:lumMod val="60000"/>
              </a:schemeClr>
            </a:solidFill>
            <a:ln>
              <a:noFill/>
            </a:ln>
            <a:effectLst/>
          </c:spPr>
          <c:invertIfNegative val="0"/>
          <c:cat>
            <c:strRef>
              <c:f>'Generated Web Visits'!$C$2:$N$2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Visits'!$C$12:$N$12</c:f>
              <c:numCache>
                <c:formatCode>0</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extLst>
            <c:ext xmlns:c16="http://schemas.microsoft.com/office/drawing/2014/chart" uri="{C3380CC4-5D6E-409C-BE32-E72D297353CC}">
              <c16:uniqueId val="{00000008-E32F-6842-97A2-40D298FB14AC}"/>
            </c:ext>
          </c:extLst>
        </c:ser>
        <c:dLbls>
          <c:showLegendKey val="0"/>
          <c:showVal val="0"/>
          <c:showCatName val="0"/>
          <c:showSerName val="0"/>
          <c:showPercent val="0"/>
          <c:showBubbleSize val="0"/>
        </c:dLbls>
        <c:gapWidth val="150"/>
        <c:overlap val="100"/>
        <c:axId val="59669184"/>
        <c:axId val="59669744"/>
      </c:barChart>
      <c:catAx>
        <c:axId val="59669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59669744"/>
        <c:crosses val="autoZero"/>
        <c:auto val="1"/>
        <c:lblAlgn val="ctr"/>
        <c:lblOffset val="100"/>
        <c:noMultiLvlLbl val="0"/>
      </c:catAx>
      <c:valAx>
        <c:axId val="59669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59669184"/>
        <c:crosses val="autoZero"/>
        <c:crossBetween val="between"/>
        <c:majorUnit val="2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Online Marketing Campaign Generated Web Visits</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clustered"/>
        <c:varyColors val="0"/>
        <c:ser>
          <c:idx val="0"/>
          <c:order val="0"/>
          <c:spPr>
            <a:solidFill>
              <a:srgbClr val="92D050"/>
            </a:solidFill>
            <a:ln>
              <a:noFill/>
            </a:ln>
            <a:effectLst/>
          </c:spPr>
          <c:invertIfNegative val="0"/>
          <c:cat>
            <c:strRef>
              <c:f>'Generated Web Visits'!$C$13:$N$13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Web Visits'!$C$14:$N$14</c:f>
              <c:numCache>
                <c:formatCode>0</c:formatCode>
                <c:ptCount val="12"/>
                <c:pt idx="0">
                  <c:v>1432</c:v>
                </c:pt>
                <c:pt idx="1">
                  <c:v>1027</c:v>
                </c:pt>
                <c:pt idx="2">
                  <c:v>1163</c:v>
                </c:pt>
                <c:pt idx="3">
                  <c:v>1375</c:v>
                </c:pt>
                <c:pt idx="4">
                  <c:v>1239</c:v>
                </c:pt>
                <c:pt idx="5">
                  <c:v>1132</c:v>
                </c:pt>
                <c:pt idx="6">
                  <c:v>1593</c:v>
                </c:pt>
                <c:pt idx="7">
                  <c:v>1523</c:v>
                </c:pt>
                <c:pt idx="8">
                  <c:v>1246</c:v>
                </c:pt>
                <c:pt idx="9">
                  <c:v>1537</c:v>
                </c:pt>
                <c:pt idx="10">
                  <c:v>1614</c:v>
                </c:pt>
                <c:pt idx="11">
                  <c:v>2043</c:v>
                </c:pt>
              </c:numCache>
            </c:numRef>
          </c:val>
          <c:extLst>
            <c:ext xmlns:c16="http://schemas.microsoft.com/office/drawing/2014/chart" uri="{C3380CC4-5D6E-409C-BE32-E72D297353CC}">
              <c16:uniqueId val="{00000000-27F7-4942-A6BF-7AAAB15E1BF6}"/>
            </c:ext>
          </c:extLst>
        </c:ser>
        <c:dLbls>
          <c:showLegendKey val="0"/>
          <c:showVal val="0"/>
          <c:showCatName val="0"/>
          <c:showSerName val="0"/>
          <c:showPercent val="0"/>
          <c:showBubbleSize val="0"/>
        </c:dLbls>
        <c:gapWidth val="100"/>
        <c:axId val="59672544"/>
        <c:axId val="68276944"/>
      </c:barChart>
      <c:catAx>
        <c:axId val="5967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68276944"/>
        <c:crosses val="autoZero"/>
        <c:auto val="1"/>
        <c:lblAlgn val="ctr"/>
        <c:lblOffset val="100"/>
        <c:noMultiLvlLbl val="0"/>
      </c:catAx>
      <c:valAx>
        <c:axId val="68276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59672544"/>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'Marketing Metrics Conversion'!$B$10</c:f>
              <c:strCache>
                <c:ptCount val="1"/>
                <c:pt idx="0">
                  <c:v>Conversion Rates</c:v>
                </c:pt>
              </c:strCache>
            </c:strRef>
          </c:tx>
          <c:spPr>
            <a:ln w="28575" cap="rnd">
              <a:solidFill>
                <a:schemeClr val="accent1">
                  <a:shade val="65000"/>
                </a:schemeClr>
              </a:solidFill>
              <a:round/>
            </a:ln>
            <a:effectLst/>
          </c:spPr>
          <c:marker>
            <c:symbol val="circle"/>
            <c:size val="5"/>
            <c:spPr>
              <a:solidFill>
                <a:schemeClr val="accent1">
                  <a:shade val="86000"/>
                </a:schemeClr>
              </a:solidFill>
              <a:ln w="9525">
                <a:solidFill>
                  <a:schemeClr val="accent1">
                    <a:shade val="86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0-43D8-9047-9C30-B0BE7A8B0814}"/>
            </c:ext>
          </c:extLst>
        </c:ser>
        <c:ser>
          <c:idx val="0"/>
          <c:order val="1"/>
          <c:tx>
            <c:strRef>
              <c:f>'Marketing Metrics Conversion'!$B$10</c:f>
              <c:strCache>
                <c:ptCount val="1"/>
                <c:pt idx="0">
                  <c:v>Conversion Rates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1-43D8-9047-9C30-B0BE7A8B0814}"/>
            </c:ext>
          </c:extLst>
        </c:ser>
        <c:ser>
          <c:idx val="1"/>
          <c:order val="2"/>
          <c:tx>
            <c:strRef>
              <c:f>'Marketing Metrics Conversion'!$B$12</c:f>
              <c:strCache>
                <c:ptCount val="1"/>
                <c:pt idx="0">
                  <c:v>Web Visits To Customers %</c:v>
                </c:pt>
              </c:strCache>
            </c:strRef>
          </c:tx>
          <c:spPr>
            <a:ln w="28575" cap="rnd">
              <a:solidFill>
                <a:schemeClr val="accent5"/>
              </a:solidFill>
              <a:round/>
            </a:ln>
            <a:effectLst/>
          </c:spPr>
          <c:marker>
            <c:symbol val="circle"/>
            <c:size val="8"/>
            <c:spPr>
              <a:solidFill>
                <a:srgbClr val="00B0F0"/>
              </a:solidFill>
              <a:ln w="9525">
                <a:solidFill>
                  <a:schemeClr val="bg1"/>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Conversion'!$C$12:$N$12</c:f>
              <c:numCache>
                <c:formatCode>0%</c:formatCode>
                <c:ptCount val="12"/>
                <c:pt idx="0">
                  <c:v>9.0782122905027941E-3</c:v>
                </c:pt>
                <c:pt idx="1">
                  <c:v>1.2658227848101266E-2</c:v>
                </c:pt>
                <c:pt idx="2">
                  <c:v>1.6337059329320721E-2</c:v>
                </c:pt>
                <c:pt idx="3">
                  <c:v>1.090909090909091E-2</c:v>
                </c:pt>
                <c:pt idx="4">
                  <c:v>1.9370460048426151E-2</c:v>
                </c:pt>
                <c:pt idx="5">
                  <c:v>2.5618374558303889E-2</c:v>
                </c:pt>
                <c:pt idx="6">
                  <c:v>1.6321406151914627E-2</c:v>
                </c:pt>
                <c:pt idx="7">
                  <c:v>1.8384766907419567E-2</c:v>
                </c:pt>
                <c:pt idx="8">
                  <c:v>2.3274478330658106E-2</c:v>
                </c:pt>
                <c:pt idx="9">
                  <c:v>2.1470396877033181E-2</c:v>
                </c:pt>
                <c:pt idx="10">
                  <c:v>3.2837670384138783E-2</c:v>
                </c:pt>
                <c:pt idx="11">
                  <c:v>2.7900146842878122E-2</c:v>
                </c:pt>
              </c:numCache>
            </c:numRef>
          </c:val>
          <c:smooth val="0"/>
          <c:extLst>
            <c:ext xmlns:c16="http://schemas.microsoft.com/office/drawing/2014/chart" uri="{C3380CC4-5D6E-409C-BE32-E72D297353CC}">
              <c16:uniqueId val="{00000002-43D8-9047-9C30-B0BE7A8B0814}"/>
            </c:ext>
          </c:extLst>
        </c:ser>
        <c:dLbls>
          <c:showLegendKey val="0"/>
          <c:showVal val="0"/>
          <c:showCatName val="0"/>
          <c:showSerName val="0"/>
          <c:showPercent val="0"/>
          <c:showBubbleSize val="0"/>
        </c:dLbls>
        <c:marker val="1"/>
        <c:smooth val="0"/>
        <c:axId val="71848768"/>
        <c:axId val="73346992"/>
      </c:lineChart>
      <c:catAx>
        <c:axId val="7184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346992"/>
        <c:crosses val="autoZero"/>
        <c:auto val="1"/>
        <c:lblAlgn val="ctr"/>
        <c:lblOffset val="100"/>
        <c:noMultiLvlLbl val="0"/>
      </c:catAx>
      <c:valAx>
        <c:axId val="7334699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charset="0"/>
                <a:ea typeface="Arial" charset="0"/>
                <a:cs typeface="Arial" charset="0"/>
              </a:defRPr>
            </a:pPr>
            <a:endParaRPr lang="en-US"/>
          </a:p>
        </c:txPr>
        <c:crossAx val="71848768"/>
        <c:crosses val="autoZero"/>
        <c:crossBetween val="between"/>
        <c:majorUnit val="5.0000000000000001E-3"/>
        <c:minorUnit val="5.0000000000000001E-4"/>
      </c:valAx>
      <c:spPr>
        <a:noFill/>
        <a:ln>
          <a:noFill/>
        </a:ln>
        <a:effectLst/>
      </c:spPr>
    </c:plotArea>
    <c:legend>
      <c:legendPos val="t"/>
      <c:legendEntry>
        <c:idx val="0"/>
        <c:delete val="1"/>
      </c:legendEntry>
      <c:legendEntry>
        <c:idx val="1"/>
        <c:delete val="1"/>
      </c:legendEntry>
      <c:layout>
        <c:manualLayout>
          <c:xMode val="edge"/>
          <c:yMode val="edge"/>
          <c:x val="0.21973493975903599"/>
          <c:y val="2.8382213812677401E-2"/>
          <c:w val="0.55571084337349397"/>
          <c:h val="8.972206288783439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'Marketing Metrics Conversion'!$B$10</c:f>
              <c:strCache>
                <c:ptCount val="1"/>
                <c:pt idx="0">
                  <c:v>Conversion Rates</c:v>
                </c:pt>
              </c:strCache>
            </c:strRef>
          </c:tx>
          <c:spPr>
            <a:ln w="28575" cap="rnd">
              <a:solidFill>
                <a:schemeClr val="accent1">
                  <a:shade val="65000"/>
                </a:schemeClr>
              </a:solidFill>
              <a:round/>
            </a:ln>
            <a:effectLst/>
          </c:spPr>
          <c:marker>
            <c:symbol val="circle"/>
            <c:size val="5"/>
            <c:spPr>
              <a:solidFill>
                <a:schemeClr val="accent1">
                  <a:shade val="86000"/>
                </a:schemeClr>
              </a:solidFill>
              <a:ln w="9525">
                <a:solidFill>
                  <a:schemeClr val="accent1">
                    <a:shade val="86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0-E0CE-1845-A074-8FD95F878932}"/>
            </c:ext>
          </c:extLst>
        </c:ser>
        <c:ser>
          <c:idx val="0"/>
          <c:order val="1"/>
          <c:tx>
            <c:strRef>
              <c:f>'Marketing Metrics Conversion'!$B$10</c:f>
              <c:strCache>
                <c:ptCount val="1"/>
                <c:pt idx="0">
                  <c:v>Conversion Rates</c:v>
                </c:pt>
              </c:strCache>
            </c:strRef>
          </c:tx>
          <c:spPr>
            <a:ln w="28575" cap="rnd">
              <a:solidFill>
                <a:schemeClr val="accent1">
                  <a:tint val="77000"/>
                </a:schemeClr>
              </a:solidFill>
              <a:round/>
            </a:ln>
            <a:effectLst/>
          </c:spPr>
          <c:marker>
            <c:symbol val="circle"/>
            <c:size val="5"/>
            <c:spPr>
              <a:solidFill>
                <a:schemeClr val="accent1">
                  <a:tint val="77000"/>
                </a:schemeClr>
              </a:solidFill>
              <a:ln w="9525">
                <a:solidFill>
                  <a:schemeClr val="accent1">
                    <a:tint val="77000"/>
                  </a:schemeClr>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Conversion'!$C$10:$N$10</c:f>
              <c:numCache>
                <c:formatCode>General</c:formatCode>
                <c:ptCount val="12"/>
              </c:numCache>
            </c:numRef>
          </c:val>
          <c:smooth val="0"/>
          <c:extLst>
            <c:ext xmlns:c16="http://schemas.microsoft.com/office/drawing/2014/chart" uri="{C3380CC4-5D6E-409C-BE32-E72D297353CC}">
              <c16:uniqueId val="{00000001-E0CE-1845-A074-8FD95F878932}"/>
            </c:ext>
          </c:extLst>
        </c:ser>
        <c:ser>
          <c:idx val="1"/>
          <c:order val="2"/>
          <c:tx>
            <c:strRef>
              <c:f>'Marketing Metrics Conversion'!$B$13</c:f>
              <c:strCache>
                <c:ptCount val="1"/>
                <c:pt idx="0">
                  <c:v>Web Visits To Leads %</c:v>
                </c:pt>
              </c:strCache>
            </c:strRef>
          </c:tx>
          <c:spPr>
            <a:ln w="28575" cap="rnd">
              <a:solidFill>
                <a:schemeClr val="accent5">
                  <a:lumMod val="50000"/>
                </a:schemeClr>
              </a:solidFill>
              <a:round/>
            </a:ln>
            <a:effectLst/>
          </c:spPr>
          <c:marker>
            <c:symbol val="circle"/>
            <c:size val="8"/>
            <c:spPr>
              <a:solidFill>
                <a:srgbClr val="00B050"/>
              </a:solidFill>
              <a:ln w="9525">
                <a:solidFill>
                  <a:schemeClr val="bg1"/>
                </a:solidFill>
              </a:ln>
              <a:effectLst/>
            </c:spPr>
          </c:marker>
          <c:cat>
            <c:strRef>
              <c:f>'Marketing Metrics Conversion'!$C$9:$N$9</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'Marketing Metrics Conversion'!$C$13:$N$13</c:f>
              <c:numCache>
                <c:formatCode>0%</c:formatCode>
                <c:ptCount val="12"/>
                <c:pt idx="0">
                  <c:v>0.12150837988826815</c:v>
                </c:pt>
                <c:pt idx="1">
                  <c:v>0.24440116845180138</c:v>
                </c:pt>
                <c:pt idx="2">
                  <c:v>0.18658641444539983</c:v>
                </c:pt>
                <c:pt idx="3">
                  <c:v>0.1730909090909091</c:v>
                </c:pt>
                <c:pt idx="4">
                  <c:v>0.18724778046811946</c:v>
                </c:pt>
                <c:pt idx="5">
                  <c:v>0.18197879858657243</c:v>
                </c:pt>
                <c:pt idx="6">
                  <c:v>0.1029504080351538</c:v>
                </c:pt>
                <c:pt idx="7">
                  <c:v>0.16677609980302036</c:v>
                </c:pt>
                <c:pt idx="8">
                  <c:v>0.16613162118780098</c:v>
                </c:pt>
                <c:pt idx="9">
                  <c:v>0.13207547169811321</c:v>
                </c:pt>
                <c:pt idx="10">
                  <c:v>0.15861214374225527</c:v>
                </c:pt>
                <c:pt idx="11">
                  <c:v>8.8105726872246701E-2</c:v>
                </c:pt>
              </c:numCache>
            </c:numRef>
          </c:val>
          <c:smooth val="0"/>
          <c:extLst>
            <c:ext xmlns:c16="http://schemas.microsoft.com/office/drawing/2014/chart" uri="{C3380CC4-5D6E-409C-BE32-E72D297353CC}">
              <c16:uniqueId val="{00000002-E0CE-1845-A074-8FD95F878932}"/>
            </c:ext>
          </c:extLst>
        </c:ser>
        <c:dLbls>
          <c:showLegendKey val="0"/>
          <c:showVal val="0"/>
          <c:showCatName val="0"/>
          <c:showSerName val="0"/>
          <c:showPercent val="0"/>
          <c:showBubbleSize val="0"/>
        </c:dLbls>
        <c:marker val="1"/>
        <c:smooth val="0"/>
        <c:axId val="128565088"/>
        <c:axId val="128565648"/>
      </c:lineChart>
      <c:catAx>
        <c:axId val="12856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8565648"/>
        <c:crosses val="autoZero"/>
        <c:auto val="1"/>
        <c:lblAlgn val="ctr"/>
        <c:lblOffset val="100"/>
        <c:noMultiLvlLbl val="0"/>
      </c:catAx>
      <c:valAx>
        <c:axId val="128565648"/>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charset="0"/>
                <a:ea typeface="Arial" charset="0"/>
                <a:cs typeface="Arial" charset="0"/>
              </a:defRPr>
            </a:pPr>
            <a:endParaRPr lang="en-US"/>
          </a:p>
        </c:txPr>
        <c:crossAx val="128565088"/>
        <c:crosses val="autoZero"/>
        <c:crossBetween val="between"/>
      </c:valAx>
      <c:spPr>
        <a:noFill/>
        <a:ln>
          <a:noFill/>
        </a:ln>
        <a:effectLst/>
      </c:spPr>
    </c:plotArea>
    <c:legend>
      <c:legendPos val="t"/>
      <c:legendEntry>
        <c:idx val="0"/>
        <c:delete val="1"/>
      </c:legendEntry>
      <c:legendEntry>
        <c:idx val="1"/>
        <c:delete val="1"/>
      </c:legendEntry>
      <c:layout>
        <c:manualLayout>
          <c:xMode val="edge"/>
          <c:yMode val="edge"/>
          <c:x val="0.21973493975903599"/>
          <c:y val="2.8382213812677401E-2"/>
          <c:w val="0.55571084337349397"/>
          <c:h val="8.972206288783439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charset="0"/>
                <a:ea typeface="Arial" charset="0"/>
                <a:cs typeface="Arial" charset="0"/>
              </a:defRPr>
            </a:pPr>
            <a:r>
              <a:rPr lang="en-US" sz="1800" b="1">
                <a:solidFill>
                  <a:schemeClr val="accent1">
                    <a:lumMod val="75000"/>
                  </a:schemeClr>
                </a:solidFill>
                <a:effectLst/>
                <a:latin typeface="Century Gothic" panose="020B0502020202020204" pitchFamily="34" charset="0"/>
              </a:rPr>
              <a:t>Media Reach By Marketing Type</a:t>
            </a:r>
            <a:endParaRPr lang="en-US" sz="1800">
              <a:solidFill>
                <a:schemeClr val="accent1">
                  <a:lumMod val="75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charset="0"/>
              <a:ea typeface="Arial" charset="0"/>
              <a:cs typeface="Arial" charset="0"/>
            </a:defRPr>
          </a:pPr>
          <a:endParaRPr lang="en-US"/>
        </a:p>
      </c:txPr>
    </c:title>
    <c:autoTitleDeleted val="0"/>
    <c:plotArea>
      <c:layout/>
      <c:barChart>
        <c:barDir val="col"/>
        <c:grouping val="stacked"/>
        <c:varyColors val="0"/>
        <c:ser>
          <c:idx val="0"/>
          <c:order val="0"/>
          <c:tx>
            <c:strRef>
              <c:f>'Media Reach'!$B$3</c:f>
              <c:strCache>
                <c:ptCount val="1"/>
                <c:pt idx="0">
                  <c:v>Email</c:v>
                </c:pt>
              </c:strCache>
            </c:strRef>
          </c:tx>
          <c:spPr>
            <a:solidFill>
              <a:schemeClr val="accent1"/>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Reach'!$C$3:$N$3</c:f>
              <c:numCache>
                <c:formatCode>_-* #,##0_-;\-* #,##0_-;_-* "-"??_-;_-@_-</c:formatCode>
                <c:ptCount val="12"/>
                <c:pt idx="0">
                  <c:v>3675</c:v>
                </c:pt>
                <c:pt idx="1">
                  <c:v>753</c:v>
                </c:pt>
                <c:pt idx="2">
                  <c:v>3126</c:v>
                </c:pt>
                <c:pt idx="3">
                  <c:v>1121</c:v>
                </c:pt>
                <c:pt idx="4">
                  <c:v>2326</c:v>
                </c:pt>
                <c:pt idx="5">
                  <c:v>842</c:v>
                </c:pt>
                <c:pt idx="6">
                  <c:v>578</c:v>
                </c:pt>
                <c:pt idx="7">
                  <c:v>3060</c:v>
                </c:pt>
                <c:pt idx="8">
                  <c:v>2118</c:v>
                </c:pt>
                <c:pt idx="9">
                  <c:v>3106</c:v>
                </c:pt>
                <c:pt idx="10">
                  <c:v>2012</c:v>
                </c:pt>
                <c:pt idx="11">
                  <c:v>2644</c:v>
                </c:pt>
              </c:numCache>
            </c:numRef>
          </c:val>
          <c:extLst>
            <c:ext xmlns:c16="http://schemas.microsoft.com/office/drawing/2014/chart" uri="{C3380CC4-5D6E-409C-BE32-E72D297353CC}">
              <c16:uniqueId val="{00000000-B458-D149-B6D8-8026461B569B}"/>
            </c:ext>
          </c:extLst>
        </c:ser>
        <c:ser>
          <c:idx val="1"/>
          <c:order val="1"/>
          <c:tx>
            <c:strRef>
              <c:f>'Media Reach'!$B$4</c:f>
              <c:strCache>
                <c:ptCount val="1"/>
                <c:pt idx="0">
                  <c:v>Facebook</c:v>
                </c:pt>
              </c:strCache>
            </c:strRef>
          </c:tx>
          <c:spPr>
            <a:solidFill>
              <a:schemeClr val="accent2"/>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Reach'!$C$4:$N$4</c:f>
              <c:numCache>
                <c:formatCode>_-* #,##0_-;\-* #,##0_-;_-* "-"??_-;_-@_-</c:formatCode>
                <c:ptCount val="12"/>
                <c:pt idx="0">
                  <c:v>534</c:v>
                </c:pt>
                <c:pt idx="1">
                  <c:v>2387</c:v>
                </c:pt>
                <c:pt idx="2">
                  <c:v>3839</c:v>
                </c:pt>
                <c:pt idx="3">
                  <c:v>1860</c:v>
                </c:pt>
                <c:pt idx="4">
                  <c:v>1953</c:v>
                </c:pt>
                <c:pt idx="5">
                  <c:v>3439</c:v>
                </c:pt>
                <c:pt idx="6">
                  <c:v>2307</c:v>
                </c:pt>
                <c:pt idx="7">
                  <c:v>2181</c:v>
                </c:pt>
                <c:pt idx="8">
                  <c:v>155</c:v>
                </c:pt>
                <c:pt idx="9">
                  <c:v>3017</c:v>
                </c:pt>
                <c:pt idx="10">
                  <c:v>4035</c:v>
                </c:pt>
                <c:pt idx="11">
                  <c:v>1552</c:v>
                </c:pt>
              </c:numCache>
            </c:numRef>
          </c:val>
          <c:extLst>
            <c:ext xmlns:c16="http://schemas.microsoft.com/office/drawing/2014/chart" uri="{C3380CC4-5D6E-409C-BE32-E72D297353CC}">
              <c16:uniqueId val="{00000001-B458-D149-B6D8-8026461B569B}"/>
            </c:ext>
          </c:extLst>
        </c:ser>
        <c:ser>
          <c:idx val="2"/>
          <c:order val="2"/>
          <c:tx>
            <c:strRef>
              <c:f>'Media Reach'!$B$5</c:f>
              <c:strCache>
                <c:ptCount val="1"/>
                <c:pt idx="0">
                  <c:v>Google+</c:v>
                </c:pt>
              </c:strCache>
            </c:strRef>
          </c:tx>
          <c:spPr>
            <a:solidFill>
              <a:schemeClr val="accent3"/>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Reach'!$C$5:$N$5</c:f>
              <c:numCache>
                <c:formatCode>_-* #,##0_-;\-* #,##0_-;_-* "-"??_-;_-@_-</c:formatCode>
                <c:ptCount val="12"/>
                <c:pt idx="0">
                  <c:v>3839</c:v>
                </c:pt>
                <c:pt idx="1">
                  <c:v>4384</c:v>
                </c:pt>
                <c:pt idx="2">
                  <c:v>2694</c:v>
                </c:pt>
                <c:pt idx="3">
                  <c:v>3239</c:v>
                </c:pt>
                <c:pt idx="4">
                  <c:v>3491</c:v>
                </c:pt>
                <c:pt idx="5">
                  <c:v>3346</c:v>
                </c:pt>
                <c:pt idx="6">
                  <c:v>2914</c:v>
                </c:pt>
                <c:pt idx="7">
                  <c:v>1571</c:v>
                </c:pt>
                <c:pt idx="8">
                  <c:v>2148</c:v>
                </c:pt>
                <c:pt idx="9">
                  <c:v>2876</c:v>
                </c:pt>
                <c:pt idx="10">
                  <c:v>1192</c:v>
                </c:pt>
                <c:pt idx="11">
                  <c:v>3097</c:v>
                </c:pt>
              </c:numCache>
            </c:numRef>
          </c:val>
          <c:extLst>
            <c:ext xmlns:c16="http://schemas.microsoft.com/office/drawing/2014/chart" uri="{C3380CC4-5D6E-409C-BE32-E72D297353CC}">
              <c16:uniqueId val="{00000002-B458-D149-B6D8-8026461B569B}"/>
            </c:ext>
          </c:extLst>
        </c:ser>
        <c:ser>
          <c:idx val="3"/>
          <c:order val="3"/>
          <c:tx>
            <c:strRef>
              <c:f>'Media Reach'!$B$6</c:f>
              <c:strCache>
                <c:ptCount val="1"/>
                <c:pt idx="0">
                  <c:v>Instagram</c:v>
                </c:pt>
              </c:strCache>
            </c:strRef>
          </c:tx>
          <c:spPr>
            <a:solidFill>
              <a:schemeClr val="accent4"/>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Reach'!$C$6:$N$6</c:f>
              <c:numCache>
                <c:formatCode>_-* #,##0_-;\-* #,##0_-;_-* "-"??_-;_-@_-</c:formatCode>
                <c:ptCount val="12"/>
                <c:pt idx="0">
                  <c:v>3694</c:v>
                </c:pt>
                <c:pt idx="1">
                  <c:v>3360</c:v>
                </c:pt>
                <c:pt idx="2">
                  <c:v>379</c:v>
                </c:pt>
                <c:pt idx="3">
                  <c:v>550</c:v>
                </c:pt>
                <c:pt idx="4">
                  <c:v>4107</c:v>
                </c:pt>
                <c:pt idx="5">
                  <c:v>3825</c:v>
                </c:pt>
                <c:pt idx="6">
                  <c:v>581</c:v>
                </c:pt>
                <c:pt idx="7">
                  <c:v>2245</c:v>
                </c:pt>
                <c:pt idx="8">
                  <c:v>3496</c:v>
                </c:pt>
                <c:pt idx="9">
                  <c:v>830</c:v>
                </c:pt>
                <c:pt idx="10">
                  <c:v>1714</c:v>
                </c:pt>
                <c:pt idx="11">
                  <c:v>1286</c:v>
                </c:pt>
              </c:numCache>
            </c:numRef>
          </c:val>
          <c:extLst>
            <c:ext xmlns:c16="http://schemas.microsoft.com/office/drawing/2014/chart" uri="{C3380CC4-5D6E-409C-BE32-E72D297353CC}">
              <c16:uniqueId val="{00000003-B458-D149-B6D8-8026461B569B}"/>
            </c:ext>
          </c:extLst>
        </c:ser>
        <c:ser>
          <c:idx val="4"/>
          <c:order val="4"/>
          <c:tx>
            <c:strRef>
              <c:f>'Media Reach'!$B$7</c:f>
              <c:strCache>
                <c:ptCount val="1"/>
                <c:pt idx="0">
                  <c:v>LinkedIn</c:v>
                </c:pt>
              </c:strCache>
            </c:strRef>
          </c:tx>
          <c:spPr>
            <a:solidFill>
              <a:schemeClr val="accent5"/>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Reach'!$C$7:$N$7</c:f>
              <c:numCache>
                <c:formatCode>_-* #,##0_-;\-* #,##0_-;_-* "-"??_-;_-@_-</c:formatCode>
                <c:ptCount val="12"/>
                <c:pt idx="0">
                  <c:v>357</c:v>
                </c:pt>
                <c:pt idx="1">
                  <c:v>3059</c:v>
                </c:pt>
                <c:pt idx="2">
                  <c:v>1625</c:v>
                </c:pt>
                <c:pt idx="3">
                  <c:v>3345</c:v>
                </c:pt>
                <c:pt idx="4">
                  <c:v>112</c:v>
                </c:pt>
                <c:pt idx="5">
                  <c:v>4338</c:v>
                </c:pt>
                <c:pt idx="6">
                  <c:v>383</c:v>
                </c:pt>
                <c:pt idx="7">
                  <c:v>1591</c:v>
                </c:pt>
                <c:pt idx="8">
                  <c:v>4116</c:v>
                </c:pt>
                <c:pt idx="9">
                  <c:v>4165</c:v>
                </c:pt>
                <c:pt idx="10">
                  <c:v>2027</c:v>
                </c:pt>
                <c:pt idx="11">
                  <c:v>602</c:v>
                </c:pt>
              </c:numCache>
            </c:numRef>
          </c:val>
          <c:extLst>
            <c:ext xmlns:c16="http://schemas.microsoft.com/office/drawing/2014/chart" uri="{C3380CC4-5D6E-409C-BE32-E72D297353CC}">
              <c16:uniqueId val="{00000004-B458-D149-B6D8-8026461B569B}"/>
            </c:ext>
          </c:extLst>
        </c:ser>
        <c:ser>
          <c:idx val="5"/>
          <c:order val="5"/>
          <c:tx>
            <c:strRef>
              <c:f>'Media Reach'!$B$8</c:f>
              <c:strCache>
                <c:ptCount val="1"/>
                <c:pt idx="0">
                  <c:v>Pinterest</c:v>
                </c:pt>
              </c:strCache>
            </c:strRef>
          </c:tx>
          <c:spPr>
            <a:solidFill>
              <a:schemeClr val="accent6"/>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Reach'!$C$8:$N$8</c:f>
              <c:numCache>
                <c:formatCode>_-* #,##0_-;\-* #,##0_-;_-* "-"??_-;_-@_-</c:formatCode>
                <c:ptCount val="12"/>
                <c:pt idx="0">
                  <c:v>516</c:v>
                </c:pt>
                <c:pt idx="1">
                  <c:v>2122</c:v>
                </c:pt>
                <c:pt idx="2">
                  <c:v>2998</c:v>
                </c:pt>
                <c:pt idx="3">
                  <c:v>3381</c:v>
                </c:pt>
                <c:pt idx="4">
                  <c:v>2958</c:v>
                </c:pt>
                <c:pt idx="5">
                  <c:v>3327</c:v>
                </c:pt>
                <c:pt idx="6">
                  <c:v>257</c:v>
                </c:pt>
                <c:pt idx="7">
                  <c:v>2581</c:v>
                </c:pt>
                <c:pt idx="8">
                  <c:v>3967</c:v>
                </c:pt>
                <c:pt idx="9">
                  <c:v>2981</c:v>
                </c:pt>
                <c:pt idx="10">
                  <c:v>3910</c:v>
                </c:pt>
                <c:pt idx="11">
                  <c:v>1643</c:v>
                </c:pt>
              </c:numCache>
            </c:numRef>
          </c:val>
          <c:extLst>
            <c:ext xmlns:c16="http://schemas.microsoft.com/office/drawing/2014/chart" uri="{C3380CC4-5D6E-409C-BE32-E72D297353CC}">
              <c16:uniqueId val="{00000005-B458-D149-B6D8-8026461B569B}"/>
            </c:ext>
          </c:extLst>
        </c:ser>
        <c:ser>
          <c:idx val="6"/>
          <c:order val="6"/>
          <c:tx>
            <c:strRef>
              <c:f>'Media Reach'!$B$9</c:f>
              <c:strCache>
                <c:ptCount val="1"/>
                <c:pt idx="0">
                  <c:v>Text</c:v>
                </c:pt>
              </c:strCache>
            </c:strRef>
          </c:tx>
          <c:spPr>
            <a:solidFill>
              <a:schemeClr val="accent1">
                <a:lumMod val="60000"/>
              </a:schemeClr>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Reach'!$C$9:$N$9</c:f>
              <c:numCache>
                <c:formatCode>_-* #,##0_-;\-* #,##0_-;_-* "-"??_-;_-@_-</c:formatCode>
                <c:ptCount val="12"/>
                <c:pt idx="0">
                  <c:v>1244</c:v>
                </c:pt>
                <c:pt idx="1">
                  <c:v>2409</c:v>
                </c:pt>
                <c:pt idx="2">
                  <c:v>2259</c:v>
                </c:pt>
                <c:pt idx="3">
                  <c:v>1918</c:v>
                </c:pt>
                <c:pt idx="4">
                  <c:v>3455</c:v>
                </c:pt>
                <c:pt idx="5">
                  <c:v>3258</c:v>
                </c:pt>
                <c:pt idx="6">
                  <c:v>3838</c:v>
                </c:pt>
                <c:pt idx="7">
                  <c:v>3819</c:v>
                </c:pt>
                <c:pt idx="8">
                  <c:v>3695</c:v>
                </c:pt>
                <c:pt idx="9">
                  <c:v>2047</c:v>
                </c:pt>
                <c:pt idx="10">
                  <c:v>3048</c:v>
                </c:pt>
                <c:pt idx="11">
                  <c:v>1431</c:v>
                </c:pt>
              </c:numCache>
            </c:numRef>
          </c:val>
          <c:extLst>
            <c:ext xmlns:c16="http://schemas.microsoft.com/office/drawing/2014/chart" uri="{C3380CC4-5D6E-409C-BE32-E72D297353CC}">
              <c16:uniqueId val="{00000006-B458-D149-B6D8-8026461B569B}"/>
            </c:ext>
          </c:extLst>
        </c:ser>
        <c:ser>
          <c:idx val="7"/>
          <c:order val="7"/>
          <c:tx>
            <c:strRef>
              <c:f>'Media Reach'!$B$10</c:f>
              <c:strCache>
                <c:ptCount val="1"/>
                <c:pt idx="0">
                  <c:v>Twitter</c:v>
                </c:pt>
              </c:strCache>
            </c:strRef>
          </c:tx>
          <c:spPr>
            <a:solidFill>
              <a:schemeClr val="accent2">
                <a:lumMod val="60000"/>
              </a:schemeClr>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Reach'!$C$10:$N$10</c:f>
              <c:numCache>
                <c:formatCode>_-* #,##0_-;\-* #,##0_-;_-* "-"??_-;_-@_-</c:formatCode>
                <c:ptCount val="12"/>
                <c:pt idx="0">
                  <c:v>677</c:v>
                </c:pt>
                <c:pt idx="1">
                  <c:v>38</c:v>
                </c:pt>
                <c:pt idx="2">
                  <c:v>509</c:v>
                </c:pt>
                <c:pt idx="3">
                  <c:v>3421</c:v>
                </c:pt>
                <c:pt idx="4">
                  <c:v>2011</c:v>
                </c:pt>
                <c:pt idx="5">
                  <c:v>976</c:v>
                </c:pt>
                <c:pt idx="6">
                  <c:v>2435</c:v>
                </c:pt>
                <c:pt idx="7">
                  <c:v>2917</c:v>
                </c:pt>
                <c:pt idx="8">
                  <c:v>1590</c:v>
                </c:pt>
                <c:pt idx="9">
                  <c:v>2875</c:v>
                </c:pt>
                <c:pt idx="10">
                  <c:v>2282</c:v>
                </c:pt>
                <c:pt idx="11">
                  <c:v>3900</c:v>
                </c:pt>
              </c:numCache>
            </c:numRef>
          </c:val>
          <c:extLst>
            <c:ext xmlns:c16="http://schemas.microsoft.com/office/drawing/2014/chart" uri="{C3380CC4-5D6E-409C-BE32-E72D297353CC}">
              <c16:uniqueId val="{00000007-B458-D149-B6D8-8026461B569B}"/>
            </c:ext>
          </c:extLst>
        </c:ser>
        <c:ser>
          <c:idx val="8"/>
          <c:order val="8"/>
          <c:tx>
            <c:strRef>
              <c:f>'Media Reach'!$B$11</c:f>
              <c:strCache>
                <c:ptCount val="1"/>
                <c:pt idx="0">
                  <c:v>YouTube</c:v>
                </c:pt>
              </c:strCache>
            </c:strRef>
          </c:tx>
          <c:spPr>
            <a:solidFill>
              <a:schemeClr val="accent3">
                <a:lumMod val="60000"/>
              </a:schemeClr>
            </a:solidFill>
            <a:ln>
              <a:noFill/>
            </a:ln>
            <a:effectLst/>
          </c:spPr>
          <c:invertIfNegative val="0"/>
          <c:cat>
            <c:strRef>
              <c:f>'Media Reach'!$C$2:$N$2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'Media Reach'!$C$11:$N$11</c:f>
              <c:numCache>
                <c:formatCode>_-* #,##0_-;\-* #,##0_-;_-* "-"??_-;_-@_-</c:formatCode>
                <c:ptCount val="12"/>
                <c:pt idx="0">
                  <c:v>639</c:v>
                </c:pt>
                <c:pt idx="1">
                  <c:v>2750</c:v>
                </c:pt>
                <c:pt idx="2">
                  <c:v>672</c:v>
                </c:pt>
                <c:pt idx="3">
                  <c:v>1993</c:v>
                </c:pt>
                <c:pt idx="4">
                  <c:v>1281</c:v>
                </c:pt>
                <c:pt idx="5">
                  <c:v>226</c:v>
                </c:pt>
                <c:pt idx="6">
                  <c:v>2832</c:v>
                </c:pt>
                <c:pt idx="7">
                  <c:v>4100</c:v>
                </c:pt>
                <c:pt idx="8">
                  <c:v>1894</c:v>
                </c:pt>
                <c:pt idx="9">
                  <c:v>410</c:v>
                </c:pt>
                <c:pt idx="10">
                  <c:v>1647</c:v>
                </c:pt>
                <c:pt idx="11">
                  <c:v>3038</c:v>
                </c:pt>
              </c:numCache>
            </c:numRef>
          </c:val>
          <c:extLst>
            <c:ext xmlns:c16="http://schemas.microsoft.com/office/drawing/2014/chart" uri="{C3380CC4-5D6E-409C-BE32-E72D297353CC}">
              <c16:uniqueId val="{00000008-B458-D149-B6D8-8026461B569B}"/>
            </c:ext>
          </c:extLst>
        </c:ser>
        <c:dLbls>
          <c:showLegendKey val="0"/>
          <c:showVal val="0"/>
          <c:showCatName val="0"/>
          <c:showSerName val="0"/>
          <c:showPercent val="0"/>
          <c:showBubbleSize val="0"/>
        </c:dLbls>
        <c:gapWidth val="150"/>
        <c:overlap val="100"/>
        <c:axId val="71675744"/>
        <c:axId val="71676304"/>
      </c:barChart>
      <c:catAx>
        <c:axId val="7167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1676304"/>
        <c:crosses val="autoZero"/>
        <c:auto val="1"/>
        <c:lblAlgn val="ctr"/>
        <c:lblOffset val="100"/>
        <c:noMultiLvlLbl val="0"/>
      </c:catAx>
      <c:valAx>
        <c:axId val="7167630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1675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Media Reach Total</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'Media Reach'!$C$12:$N$12</c:f>
              <c:strCache>
                <c:ptCount val="12"/>
                <c:pt idx="0">
                  <c:v> JAN </c:v>
                </c:pt>
                <c:pt idx="1">
                  <c:v> FEB </c:v>
                </c:pt>
                <c:pt idx="2">
                  <c:v> MAR </c:v>
                </c:pt>
                <c:pt idx="3">
                  <c:v> APR </c:v>
                </c:pt>
                <c:pt idx="4">
                  <c:v> MAY </c:v>
                </c:pt>
                <c:pt idx="5">
                  <c:v> JUN </c:v>
                </c:pt>
                <c:pt idx="6">
                  <c:v> JUL </c:v>
                </c:pt>
                <c:pt idx="7">
                  <c:v> AUG </c:v>
                </c:pt>
                <c:pt idx="8">
                  <c:v> SEPT </c:v>
                </c:pt>
                <c:pt idx="9">
                  <c:v> OCT </c:v>
                </c:pt>
                <c:pt idx="10">
                  <c:v> NOV </c:v>
                </c:pt>
                <c:pt idx="11">
                  <c:v> DEC </c:v>
                </c:pt>
              </c:strCache>
            </c:strRef>
          </c:cat>
          <c:val>
            <c:numRef>
              <c:f>'Media Reach'!$C$13:$N$13</c:f>
              <c:numCache>
                <c:formatCode>_-* #,##0_-;\-* #,##0_-;_-* "-"??_-;_-@_-</c:formatCode>
                <c:ptCount val="12"/>
              </c:numCache>
            </c:numRef>
          </c:val>
          <c:smooth val="0"/>
          <c:extLst>
            <c:ext xmlns:c16="http://schemas.microsoft.com/office/drawing/2014/chart" uri="{C3380CC4-5D6E-409C-BE32-E72D297353CC}">
              <c16:uniqueId val="{00000000-458C-3C44-8F7B-98C49A2746D7}"/>
            </c:ext>
          </c:extLst>
        </c:ser>
        <c:ser>
          <c:idx val="1"/>
          <c:order val="1"/>
          <c:spPr>
            <a:ln w="28575" cap="rnd">
              <a:solidFill>
                <a:srgbClr val="00B0F0"/>
              </a:solidFill>
              <a:round/>
            </a:ln>
            <a:effectLst/>
          </c:spPr>
          <c:marker>
            <c:symbol val="circle"/>
            <c:size val="10"/>
            <c:spPr>
              <a:solidFill>
                <a:schemeClr val="accent1">
                  <a:lumMod val="75000"/>
                </a:schemeClr>
              </a:solidFill>
              <a:ln w="3175">
                <a:solidFill>
                  <a:schemeClr val="bg1"/>
                </a:solidFill>
              </a:ln>
              <a:effectLst/>
            </c:spPr>
          </c:marker>
          <c:cat>
            <c:strRef>
              <c:f>'Media Reach'!$C$12:$N$12</c:f>
              <c:strCache>
                <c:ptCount val="12"/>
                <c:pt idx="0">
                  <c:v> JAN </c:v>
                </c:pt>
                <c:pt idx="1">
                  <c:v> FEB </c:v>
                </c:pt>
                <c:pt idx="2">
                  <c:v> MAR </c:v>
                </c:pt>
                <c:pt idx="3">
                  <c:v> APR </c:v>
                </c:pt>
                <c:pt idx="4">
                  <c:v> MAY </c:v>
                </c:pt>
                <c:pt idx="5">
                  <c:v> JUN </c:v>
                </c:pt>
                <c:pt idx="6">
                  <c:v> JUL </c:v>
                </c:pt>
                <c:pt idx="7">
                  <c:v> AUG </c:v>
                </c:pt>
                <c:pt idx="8">
                  <c:v> SEPT </c:v>
                </c:pt>
                <c:pt idx="9">
                  <c:v> OCT </c:v>
                </c:pt>
                <c:pt idx="10">
                  <c:v> NOV </c:v>
                </c:pt>
                <c:pt idx="11">
                  <c:v> DEC </c:v>
                </c:pt>
              </c:strCache>
            </c:strRef>
          </c:cat>
          <c:val>
            <c:numRef>
              <c:f>'Media Reach'!$C$14:$N$14</c:f>
              <c:numCache>
                <c:formatCode>_-* #,##0_-;\-* #,##0_-;_-* "-"??_-;_-@_-</c:formatCode>
                <c:ptCount val="12"/>
                <c:pt idx="0">
                  <c:v>15175</c:v>
                </c:pt>
                <c:pt idx="1">
                  <c:v>21262</c:v>
                </c:pt>
                <c:pt idx="2">
                  <c:v>18101</c:v>
                </c:pt>
                <c:pt idx="3">
                  <c:v>20828</c:v>
                </c:pt>
                <c:pt idx="4">
                  <c:v>21694</c:v>
                </c:pt>
                <c:pt idx="5">
                  <c:v>23577</c:v>
                </c:pt>
                <c:pt idx="6">
                  <c:v>16125</c:v>
                </c:pt>
                <c:pt idx="7">
                  <c:v>24065</c:v>
                </c:pt>
                <c:pt idx="8">
                  <c:v>23179</c:v>
                </c:pt>
                <c:pt idx="9">
                  <c:v>22307</c:v>
                </c:pt>
                <c:pt idx="10">
                  <c:v>21867</c:v>
                </c:pt>
                <c:pt idx="11">
                  <c:v>19193</c:v>
                </c:pt>
              </c:numCache>
            </c:numRef>
          </c:val>
          <c:smooth val="0"/>
          <c:extLst>
            <c:ext xmlns:c16="http://schemas.microsoft.com/office/drawing/2014/chart" uri="{C3380CC4-5D6E-409C-BE32-E72D297353CC}">
              <c16:uniqueId val="{00000001-458C-3C44-8F7B-98C49A2746D7}"/>
            </c:ext>
          </c:extLst>
        </c:ser>
        <c:dLbls>
          <c:showLegendKey val="0"/>
          <c:showVal val="0"/>
          <c:showCatName val="0"/>
          <c:showSerName val="0"/>
          <c:showPercent val="0"/>
          <c:showBubbleSize val="0"/>
        </c:dLbls>
        <c:marker val="1"/>
        <c:smooth val="0"/>
        <c:axId val="287670224"/>
        <c:axId val="287670784"/>
      </c:lineChart>
      <c:catAx>
        <c:axId val="28767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287670784"/>
        <c:crosses val="autoZero"/>
        <c:auto val="1"/>
        <c:lblAlgn val="ctr"/>
        <c:lblOffset val="100"/>
        <c:noMultiLvlLbl val="0"/>
      </c:catAx>
      <c:valAx>
        <c:axId val="28767078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287670224"/>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Generated Customers By Online Marketing Campaign Type</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stacked"/>
        <c:varyColors val="0"/>
        <c:ser>
          <c:idx val="0"/>
          <c:order val="0"/>
          <c:tx>
            <c:strRef>
              <c:f>'Generated Customers'!$B$4</c:f>
              <c:strCache>
                <c:ptCount val="1"/>
                <c:pt idx="0">
                  <c:v>Social Media</c:v>
                </c:pt>
              </c:strCache>
            </c:strRef>
          </c:tx>
          <c:spPr>
            <a:solidFill>
              <a:schemeClr val="accent1"/>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Customers'!$C$4:$N$4</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0-D1E5-6842-9940-A0C63663014C}"/>
            </c:ext>
          </c:extLst>
        </c:ser>
        <c:ser>
          <c:idx val="1"/>
          <c:order val="1"/>
          <c:tx>
            <c:strRef>
              <c:f>'Generated Customers'!$B$5</c:f>
              <c:strCache>
                <c:ptCount val="1"/>
                <c:pt idx="0">
                  <c:v>Public Relations</c:v>
                </c:pt>
              </c:strCache>
            </c:strRef>
          </c:tx>
          <c:spPr>
            <a:solidFill>
              <a:schemeClr val="accent2"/>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Customers'!$C$5:$N$5</c:f>
              <c:numCache>
                <c:formatCode>0</c:formatCode>
                <c:ptCount val="12"/>
                <c:pt idx="0">
                  <c:v>0</c:v>
                </c:pt>
                <c:pt idx="1">
                  <c:v>0</c:v>
                </c:pt>
                <c:pt idx="2">
                  <c:v>0</c:v>
                </c:pt>
                <c:pt idx="3">
                  <c:v>0</c:v>
                </c:pt>
                <c:pt idx="4">
                  <c:v>0</c:v>
                </c:pt>
                <c:pt idx="5">
                  <c:v>0</c:v>
                </c:pt>
                <c:pt idx="6">
                  <c:v>0</c:v>
                </c:pt>
                <c:pt idx="7">
                  <c:v>0</c:v>
                </c:pt>
                <c:pt idx="8">
                  <c:v>0</c:v>
                </c:pt>
                <c:pt idx="9">
                  <c:v>0</c:v>
                </c:pt>
                <c:pt idx="10">
                  <c:v>8</c:v>
                </c:pt>
                <c:pt idx="11">
                  <c:v>5</c:v>
                </c:pt>
              </c:numCache>
            </c:numRef>
          </c:val>
          <c:extLst>
            <c:ext xmlns:c16="http://schemas.microsoft.com/office/drawing/2014/chart" uri="{C3380CC4-5D6E-409C-BE32-E72D297353CC}">
              <c16:uniqueId val="{00000001-D1E5-6842-9940-A0C63663014C}"/>
            </c:ext>
          </c:extLst>
        </c:ser>
        <c:ser>
          <c:idx val="2"/>
          <c:order val="2"/>
          <c:tx>
            <c:strRef>
              <c:f>'Generated Customers'!$B$6</c:f>
              <c:strCache>
                <c:ptCount val="1"/>
                <c:pt idx="0">
                  <c:v>Email</c:v>
                </c:pt>
              </c:strCache>
            </c:strRef>
          </c:tx>
          <c:spPr>
            <a:solidFill>
              <a:schemeClr val="accent3"/>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Customers'!$C$6:$N$6</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2-D1E5-6842-9940-A0C63663014C}"/>
            </c:ext>
          </c:extLst>
        </c:ser>
        <c:ser>
          <c:idx val="3"/>
          <c:order val="3"/>
          <c:tx>
            <c:strRef>
              <c:f>'Generated Customers'!$B$7</c:f>
              <c:strCache>
                <c:ptCount val="1"/>
                <c:pt idx="0">
                  <c:v>Direct Traffic</c:v>
                </c:pt>
              </c:strCache>
            </c:strRef>
          </c:tx>
          <c:spPr>
            <a:solidFill>
              <a:schemeClr val="accent4"/>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Customers'!$C$7:$N$7</c:f>
              <c:numCache>
                <c:formatCode>0</c:formatCode>
                <c:ptCount val="12"/>
                <c:pt idx="0">
                  <c:v>2</c:v>
                </c:pt>
                <c:pt idx="1">
                  <c:v>3</c:v>
                </c:pt>
                <c:pt idx="2">
                  <c:v>2</c:v>
                </c:pt>
                <c:pt idx="3">
                  <c:v>3</c:v>
                </c:pt>
                <c:pt idx="4">
                  <c:v>2</c:v>
                </c:pt>
                <c:pt idx="5">
                  <c:v>3</c:v>
                </c:pt>
                <c:pt idx="6">
                  <c:v>2</c:v>
                </c:pt>
                <c:pt idx="7">
                  <c:v>3</c:v>
                </c:pt>
                <c:pt idx="8">
                  <c:v>2</c:v>
                </c:pt>
                <c:pt idx="9">
                  <c:v>3</c:v>
                </c:pt>
                <c:pt idx="10">
                  <c:v>2</c:v>
                </c:pt>
                <c:pt idx="11">
                  <c:v>8</c:v>
                </c:pt>
              </c:numCache>
            </c:numRef>
          </c:val>
          <c:extLst>
            <c:ext xmlns:c16="http://schemas.microsoft.com/office/drawing/2014/chart" uri="{C3380CC4-5D6E-409C-BE32-E72D297353CC}">
              <c16:uniqueId val="{00000003-D1E5-6842-9940-A0C63663014C}"/>
            </c:ext>
          </c:extLst>
        </c:ser>
        <c:ser>
          <c:idx val="4"/>
          <c:order val="4"/>
          <c:tx>
            <c:strRef>
              <c:f>'Generated Customers'!$B$8</c:f>
              <c:strCache>
                <c:ptCount val="1"/>
                <c:pt idx="0">
                  <c:v>Search - Paid</c:v>
                </c:pt>
              </c:strCache>
            </c:strRef>
          </c:tx>
          <c:spPr>
            <a:solidFill>
              <a:schemeClr val="accent5"/>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Customers'!$C$8:$N$8</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4-D1E5-6842-9940-A0C63663014C}"/>
            </c:ext>
          </c:extLst>
        </c:ser>
        <c:ser>
          <c:idx val="5"/>
          <c:order val="5"/>
          <c:tx>
            <c:strRef>
              <c:f>'Generated Customers'!$B$9</c:f>
              <c:strCache>
                <c:ptCount val="1"/>
                <c:pt idx="0">
                  <c:v>Search - Organic</c:v>
                </c:pt>
              </c:strCache>
            </c:strRef>
          </c:tx>
          <c:spPr>
            <a:solidFill>
              <a:schemeClr val="accent6"/>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Customers'!$C$9:$N$9</c:f>
              <c:numCache>
                <c:formatCode>0</c:formatCode>
                <c:ptCount val="12"/>
                <c:pt idx="0">
                  <c:v>4</c:v>
                </c:pt>
                <c:pt idx="1">
                  <c:v>0</c:v>
                </c:pt>
                <c:pt idx="2">
                  <c:v>1</c:v>
                </c:pt>
                <c:pt idx="3">
                  <c:v>2</c:v>
                </c:pt>
                <c:pt idx="4">
                  <c:v>6</c:v>
                </c:pt>
                <c:pt idx="5">
                  <c:v>7</c:v>
                </c:pt>
                <c:pt idx="6">
                  <c:v>2</c:v>
                </c:pt>
                <c:pt idx="7">
                  <c:v>0</c:v>
                </c:pt>
                <c:pt idx="8">
                  <c:v>2</c:v>
                </c:pt>
                <c:pt idx="9">
                  <c:v>0</c:v>
                </c:pt>
                <c:pt idx="10">
                  <c:v>7</c:v>
                </c:pt>
                <c:pt idx="11">
                  <c:v>3</c:v>
                </c:pt>
              </c:numCache>
            </c:numRef>
          </c:val>
          <c:extLst>
            <c:ext xmlns:c16="http://schemas.microsoft.com/office/drawing/2014/chart" uri="{C3380CC4-5D6E-409C-BE32-E72D297353CC}">
              <c16:uniqueId val="{00000005-D1E5-6842-9940-A0C63663014C}"/>
            </c:ext>
          </c:extLst>
        </c:ser>
        <c:ser>
          <c:idx val="6"/>
          <c:order val="6"/>
          <c:tx>
            <c:strRef>
              <c:f>'Generated Customers'!$B$10</c:f>
              <c:strCache>
                <c:ptCount val="1"/>
                <c:pt idx="0">
                  <c:v>Other Online Campaigns</c:v>
                </c:pt>
              </c:strCache>
            </c:strRef>
          </c:tx>
          <c:spPr>
            <a:solidFill>
              <a:schemeClr val="accent1">
                <a:lumMod val="60000"/>
              </a:schemeClr>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Customers'!$C$10:$N$10</c:f>
              <c:numCache>
                <c:formatCode>0</c:formatCode>
                <c:ptCount val="12"/>
                <c:pt idx="0">
                  <c:v>1</c:v>
                </c:pt>
                <c:pt idx="1">
                  <c:v>2</c:v>
                </c:pt>
                <c:pt idx="2">
                  <c:v>3</c:v>
                </c:pt>
                <c:pt idx="3">
                  <c:v>1</c:v>
                </c:pt>
                <c:pt idx="4">
                  <c:v>2</c:v>
                </c:pt>
                <c:pt idx="5">
                  <c:v>3</c:v>
                </c:pt>
                <c:pt idx="6">
                  <c:v>4</c:v>
                </c:pt>
                <c:pt idx="7">
                  <c:v>5</c:v>
                </c:pt>
                <c:pt idx="8">
                  <c:v>6</c:v>
                </c:pt>
                <c:pt idx="9">
                  <c:v>7</c:v>
                </c:pt>
                <c:pt idx="10">
                  <c:v>8</c:v>
                </c:pt>
                <c:pt idx="11">
                  <c:v>9</c:v>
                </c:pt>
              </c:numCache>
            </c:numRef>
          </c:val>
          <c:extLst>
            <c:ext xmlns:c16="http://schemas.microsoft.com/office/drawing/2014/chart" uri="{C3380CC4-5D6E-409C-BE32-E72D297353CC}">
              <c16:uniqueId val="{00000006-D1E5-6842-9940-A0C63663014C}"/>
            </c:ext>
          </c:extLst>
        </c:ser>
        <c:ser>
          <c:idx val="7"/>
          <c:order val="7"/>
          <c:tx>
            <c:strRef>
              <c:f>'Generated Customers'!$B$11</c:f>
              <c:strCache>
                <c:ptCount val="1"/>
                <c:pt idx="0">
                  <c:v>Referrals</c:v>
                </c:pt>
              </c:strCache>
            </c:strRef>
          </c:tx>
          <c:spPr>
            <a:solidFill>
              <a:schemeClr val="accent2">
                <a:lumMod val="60000"/>
              </a:schemeClr>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Customers'!$C$11:$N$11</c:f>
              <c:numCache>
                <c:formatCode>0</c:formatCode>
                <c:ptCount val="12"/>
                <c:pt idx="0">
                  <c:v>3</c:v>
                </c:pt>
                <c:pt idx="1">
                  <c:v>2</c:v>
                </c:pt>
                <c:pt idx="2">
                  <c:v>4</c:v>
                </c:pt>
                <c:pt idx="3">
                  <c:v>6</c:v>
                </c:pt>
                <c:pt idx="4">
                  <c:v>8</c:v>
                </c:pt>
                <c:pt idx="5">
                  <c:v>7</c:v>
                </c:pt>
                <c:pt idx="6">
                  <c:v>6</c:v>
                </c:pt>
                <c:pt idx="7">
                  <c:v>5</c:v>
                </c:pt>
                <c:pt idx="8">
                  <c:v>1</c:v>
                </c:pt>
                <c:pt idx="9">
                  <c:v>2</c:v>
                </c:pt>
                <c:pt idx="10">
                  <c:v>3</c:v>
                </c:pt>
                <c:pt idx="11">
                  <c:v>4</c:v>
                </c:pt>
              </c:numCache>
            </c:numRef>
          </c:val>
          <c:extLst>
            <c:ext xmlns:c16="http://schemas.microsoft.com/office/drawing/2014/chart" uri="{C3380CC4-5D6E-409C-BE32-E72D297353CC}">
              <c16:uniqueId val="{00000007-D1E5-6842-9940-A0C63663014C}"/>
            </c:ext>
          </c:extLst>
        </c:ser>
        <c:ser>
          <c:idx val="8"/>
          <c:order val="8"/>
          <c:tx>
            <c:strRef>
              <c:f>'Generated Customers'!$B$12</c:f>
              <c:strCache>
                <c:ptCount val="1"/>
              </c:strCache>
            </c:strRef>
          </c:tx>
          <c:spPr>
            <a:solidFill>
              <a:schemeClr val="accent3">
                <a:lumMod val="60000"/>
              </a:schemeClr>
            </a:solidFill>
            <a:ln>
              <a:noFill/>
            </a:ln>
            <a:effectLst/>
          </c:spPr>
          <c:invertIfNegative val="0"/>
          <c:cat>
            <c:strRef>
              <c:f>'Generated 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Customers'!$C$12:$N$12</c:f>
              <c:numCache>
                <c:formatCode>0</c:formatCode>
                <c:ptCount val="12"/>
                <c:pt idx="0">
                  <c:v>0</c:v>
                </c:pt>
                <c:pt idx="1">
                  <c:v>0</c:v>
                </c:pt>
                <c:pt idx="2">
                  <c:v>0</c:v>
                </c:pt>
                <c:pt idx="3">
                  <c:v>0</c:v>
                </c:pt>
                <c:pt idx="4">
                  <c:v>0</c:v>
                </c:pt>
                <c:pt idx="5">
                  <c:v>0</c:v>
                </c:pt>
                <c:pt idx="6">
                  <c:v>0</c:v>
                </c:pt>
                <c:pt idx="7">
                  <c:v>0</c:v>
                </c:pt>
                <c:pt idx="8">
                  <c:v>0</c:v>
                </c:pt>
                <c:pt idx="9">
                  <c:v>0</c:v>
                </c:pt>
                <c:pt idx="10">
                  <c:v>1</c:v>
                </c:pt>
                <c:pt idx="11">
                  <c:v>1</c:v>
                </c:pt>
              </c:numCache>
            </c:numRef>
          </c:val>
          <c:extLst>
            <c:ext xmlns:c16="http://schemas.microsoft.com/office/drawing/2014/chart" uri="{C3380CC4-5D6E-409C-BE32-E72D297353CC}">
              <c16:uniqueId val="{00000008-D1E5-6842-9940-A0C63663014C}"/>
            </c:ext>
          </c:extLst>
        </c:ser>
        <c:dLbls>
          <c:showLegendKey val="0"/>
          <c:showVal val="0"/>
          <c:showCatName val="0"/>
          <c:showSerName val="0"/>
          <c:showPercent val="0"/>
          <c:showBubbleSize val="0"/>
        </c:dLbls>
        <c:gapWidth val="100"/>
        <c:overlap val="100"/>
        <c:axId val="126575568"/>
        <c:axId val="73698080"/>
      </c:barChart>
      <c:catAx>
        <c:axId val="12657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698080"/>
        <c:crosses val="autoZero"/>
        <c:auto val="1"/>
        <c:lblAlgn val="ctr"/>
        <c:lblOffset val="100"/>
        <c:noMultiLvlLbl val="0"/>
      </c:catAx>
      <c:valAx>
        <c:axId val="73698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57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Marketing Generated Customers</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clustered"/>
        <c:varyColors val="0"/>
        <c:ser>
          <c:idx val="3"/>
          <c:order val="1"/>
          <c:tx>
            <c:strRef>
              <c:f>'Generated Customers'!$B$25</c:f>
              <c:strCache>
                <c:ptCount val="1"/>
                <c:pt idx="0">
                  <c:v>Grand Total</c:v>
                </c:pt>
              </c:strCache>
            </c:strRef>
          </c:tx>
          <c:spPr>
            <a:solidFill>
              <a:srgbClr val="00B050"/>
            </a:solidFill>
            <a:ln>
              <a:noFill/>
            </a:ln>
            <a:effectLst/>
          </c:spPr>
          <c:invertIfNegative val="0"/>
          <c:cat>
            <c:strRef>
              <c:f>'Generated Customers'!$C$21:$N$21</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Customers'!$C$25:$N$25</c:f>
              <c:numCache>
                <c:formatCode>0</c:formatCode>
                <c:ptCount val="12"/>
                <c:pt idx="0">
                  <c:v>22</c:v>
                </c:pt>
                <c:pt idx="1">
                  <c:v>22</c:v>
                </c:pt>
                <c:pt idx="2">
                  <c:v>31</c:v>
                </c:pt>
                <c:pt idx="3">
                  <c:v>23</c:v>
                </c:pt>
                <c:pt idx="4">
                  <c:v>38</c:v>
                </c:pt>
                <c:pt idx="5">
                  <c:v>48</c:v>
                </c:pt>
                <c:pt idx="6">
                  <c:v>42</c:v>
                </c:pt>
                <c:pt idx="7">
                  <c:v>46</c:v>
                </c:pt>
                <c:pt idx="8">
                  <c:v>51</c:v>
                </c:pt>
                <c:pt idx="9">
                  <c:v>57</c:v>
                </c:pt>
                <c:pt idx="10">
                  <c:v>88</c:v>
                </c:pt>
                <c:pt idx="11">
                  <c:v>93</c:v>
                </c:pt>
              </c:numCache>
            </c:numRef>
          </c:val>
          <c:extLst>
            <c:ext xmlns:c16="http://schemas.microsoft.com/office/drawing/2014/chart" uri="{C3380CC4-5D6E-409C-BE32-E72D297353CC}">
              <c16:uniqueId val="{00000000-B0A0-434F-93A4-6B0A233F40F8}"/>
            </c:ext>
          </c:extLst>
        </c:ser>
        <c:dLbls>
          <c:showLegendKey val="0"/>
          <c:showVal val="0"/>
          <c:showCatName val="0"/>
          <c:showSerName val="0"/>
          <c:showPercent val="0"/>
          <c:showBubbleSize val="0"/>
        </c:dLbls>
        <c:gapWidth val="100"/>
        <c:axId val="73701440"/>
        <c:axId val="126633424"/>
        <c:extLst>
          <c:ext xmlns:c15="http://schemas.microsoft.com/office/drawing/2012/chart" uri="{02D57815-91ED-43cb-92C2-25804820EDAC}">
            <c15:filteredBarSeries>
              <c15:ser>
                <c:idx val="2"/>
                <c:order val="0"/>
                <c:tx>
                  <c:strRef>
                    <c:extLst>
                      <c:ext uri="{02D57815-91ED-43cb-92C2-25804820EDAC}">
                        <c15:formulaRef>
                          <c15:sqref>'Generated Customers'!$B$24</c15:sqref>
                        </c15:formulaRef>
                      </c:ext>
                    </c:extLst>
                    <c:strCache>
                      <c:ptCount val="1"/>
                    </c:strCache>
                  </c:strRef>
                </c:tx>
                <c:spPr>
                  <a:solidFill>
                    <a:schemeClr val="accent3"/>
                  </a:solidFill>
                  <a:ln>
                    <a:noFill/>
                  </a:ln>
                  <a:effectLst/>
                </c:spPr>
                <c:invertIfNegative val="0"/>
                <c:cat>
                  <c:strRef>
                    <c:extLst>
                      <c:ext uri="{02D57815-91ED-43cb-92C2-25804820EDAC}">
                        <c15:formulaRef>
                          <c15:sqref>'Generated Customers'!$C$21:$N$21</c15:sqref>
                        </c15:formulaRef>
                      </c:ext>
                    </c:extLst>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extLst>
                      <c:ext uri="{02D57815-91ED-43cb-92C2-25804820EDAC}">
                        <c15:formulaRef>
                          <c15:sqref>'Generated Customers'!$C$24:$N$24</c15:sqref>
                        </c15:formulaRef>
                      </c:ext>
                    </c:extLst>
                    <c:numCache>
                      <c:formatCode>General</c:formatCode>
                      <c:ptCount val="12"/>
                    </c:numCache>
                  </c:numRef>
                </c:val>
                <c:extLst>
                  <c:ext xmlns:c16="http://schemas.microsoft.com/office/drawing/2014/chart" uri="{C3380CC4-5D6E-409C-BE32-E72D297353CC}">
                    <c16:uniqueId val="{00000001-B0A0-434F-93A4-6B0A233F40F8}"/>
                  </c:ext>
                </c:extLst>
              </c15:ser>
            </c15:filteredBarSeries>
          </c:ext>
        </c:extLst>
      </c:barChart>
      <c:catAx>
        <c:axId val="7370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633424"/>
        <c:crosses val="autoZero"/>
        <c:auto val="1"/>
        <c:lblAlgn val="ctr"/>
        <c:lblOffset val="100"/>
        <c:noMultiLvlLbl val="0"/>
      </c:catAx>
      <c:valAx>
        <c:axId val="126633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701440"/>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 Online Marketing Generated Customers</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lineChart>
        <c:grouping val="standard"/>
        <c:varyColors val="0"/>
        <c:ser>
          <c:idx val="2"/>
          <c:order val="0"/>
          <c:tx>
            <c:strRef>
              <c:f>'Generated Customers'!$B$27</c:f>
              <c:strCache>
                <c:ptCount val="1"/>
                <c:pt idx="0">
                  <c:v>% Results From Online</c:v>
                </c:pt>
              </c:strCache>
            </c:strRef>
          </c:tx>
          <c:spPr>
            <a:ln w="28575" cap="rnd">
              <a:solidFill>
                <a:srgbClr val="0070C0"/>
              </a:solidFill>
              <a:round/>
            </a:ln>
            <a:effectLst/>
          </c:spPr>
          <c:marker>
            <c:symbol val="circle"/>
            <c:size val="10"/>
            <c:spPr>
              <a:solidFill>
                <a:srgbClr val="00B0F0"/>
              </a:solidFill>
              <a:ln w="6350">
                <a:solidFill>
                  <a:schemeClr val="bg1"/>
                </a:solidFill>
              </a:ln>
              <a:effectLst/>
            </c:spPr>
          </c:marker>
          <c:cat>
            <c:strRef>
              <c:f>'Generated Customers'!$C$21:$N$21</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Customers'!$C$27:$N$27</c:f>
              <c:numCache>
                <c:formatCode>0%</c:formatCode>
                <c:ptCount val="12"/>
                <c:pt idx="0">
                  <c:v>0.59090909090909094</c:v>
                </c:pt>
                <c:pt idx="1">
                  <c:v>0.59090909090909094</c:v>
                </c:pt>
                <c:pt idx="2">
                  <c:v>0.61290322580645162</c:v>
                </c:pt>
                <c:pt idx="3">
                  <c:v>0.65217391304347827</c:v>
                </c:pt>
                <c:pt idx="4">
                  <c:v>0.63157894736842102</c:v>
                </c:pt>
                <c:pt idx="5">
                  <c:v>0.60416666666666663</c:v>
                </c:pt>
                <c:pt idx="6">
                  <c:v>0.61904761904761907</c:v>
                </c:pt>
                <c:pt idx="7">
                  <c:v>0.60869565217391308</c:v>
                </c:pt>
                <c:pt idx="8">
                  <c:v>0.56862745098039214</c:v>
                </c:pt>
                <c:pt idx="9">
                  <c:v>0.57894736842105265</c:v>
                </c:pt>
                <c:pt idx="10">
                  <c:v>0.60227272727272729</c:v>
                </c:pt>
                <c:pt idx="11">
                  <c:v>0.61290322580645162</c:v>
                </c:pt>
              </c:numCache>
            </c:numRef>
          </c:val>
          <c:smooth val="0"/>
          <c:extLst>
            <c:ext xmlns:c16="http://schemas.microsoft.com/office/drawing/2014/chart" uri="{C3380CC4-5D6E-409C-BE32-E72D297353CC}">
              <c16:uniqueId val="{00000000-9549-5B47-9B04-70CDFA1BF23B}"/>
            </c:ext>
          </c:extLst>
        </c:ser>
        <c:dLbls>
          <c:showLegendKey val="0"/>
          <c:showVal val="0"/>
          <c:showCatName val="0"/>
          <c:showSerName val="0"/>
          <c:showPercent val="0"/>
          <c:showBubbleSize val="0"/>
        </c:dLbls>
        <c:marker val="1"/>
        <c:smooth val="0"/>
        <c:axId val="126636224"/>
        <c:axId val="126636784"/>
      </c:lineChart>
      <c:catAx>
        <c:axId val="12663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636784"/>
        <c:crosses val="autoZero"/>
        <c:auto val="1"/>
        <c:lblAlgn val="ctr"/>
        <c:lblOffset val="100"/>
        <c:noMultiLvlLbl val="0"/>
      </c:catAx>
      <c:valAx>
        <c:axId val="12663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126636224"/>
        <c:crosses val="autoZero"/>
        <c:crossBetween val="between"/>
      </c:valAx>
      <c:spPr>
        <a:noFill/>
        <a:ln>
          <a:noFill/>
        </a:ln>
        <a:effectLst/>
      </c:spPr>
    </c:plotArea>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r>
              <a:rPr lang="en-US" sz="1800" b="1">
                <a:effectLst/>
                <a:latin typeface="Century Gothic" panose="020B0502020202020204" pitchFamily="34" charset="0"/>
              </a:rPr>
              <a:t>Generated Leads By Online Marketing Campaign Type</a:t>
            </a:r>
            <a:endParaRPr lang="en-US" sz="1800">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solidFill>
              <a:latin typeface="Arial" charset="0"/>
              <a:ea typeface="Arial" charset="0"/>
              <a:cs typeface="Arial" charset="0"/>
            </a:defRPr>
          </a:pPr>
          <a:endParaRPr lang="en-US"/>
        </a:p>
      </c:txPr>
    </c:title>
    <c:autoTitleDeleted val="0"/>
    <c:plotArea>
      <c:layout/>
      <c:barChart>
        <c:barDir val="col"/>
        <c:grouping val="stacked"/>
        <c:varyColors val="0"/>
        <c:ser>
          <c:idx val="1"/>
          <c:order val="0"/>
          <c:tx>
            <c:strRef>
              <c:f>'Generated Leads'!$B$4</c:f>
              <c:strCache>
                <c:ptCount val="1"/>
                <c:pt idx="0">
                  <c:v>Social Media</c:v>
                </c:pt>
              </c:strCache>
            </c:strRef>
          </c:tx>
          <c:spPr>
            <a:solidFill>
              <a:schemeClr val="accent2"/>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Leads'!$C$4:$N$4</c:f>
              <c:numCache>
                <c:formatCode>0</c:formatCode>
                <c:ptCount val="12"/>
                <c:pt idx="0">
                  <c:v>28</c:v>
                </c:pt>
                <c:pt idx="1">
                  <c:v>33</c:v>
                </c:pt>
                <c:pt idx="2">
                  <c:v>49</c:v>
                </c:pt>
                <c:pt idx="3">
                  <c:v>23</c:v>
                </c:pt>
                <c:pt idx="4">
                  <c:v>21</c:v>
                </c:pt>
                <c:pt idx="5">
                  <c:v>10</c:v>
                </c:pt>
                <c:pt idx="6">
                  <c:v>20</c:v>
                </c:pt>
                <c:pt idx="7">
                  <c:v>45</c:v>
                </c:pt>
                <c:pt idx="8">
                  <c:v>30</c:v>
                </c:pt>
                <c:pt idx="9">
                  <c:v>36</c:v>
                </c:pt>
                <c:pt idx="10">
                  <c:v>24</c:v>
                </c:pt>
                <c:pt idx="11">
                  <c:v>25</c:v>
                </c:pt>
              </c:numCache>
            </c:numRef>
          </c:val>
          <c:extLst>
            <c:ext xmlns:c16="http://schemas.microsoft.com/office/drawing/2014/chart" uri="{C3380CC4-5D6E-409C-BE32-E72D297353CC}">
              <c16:uniqueId val="{00000000-AA80-7B40-B8EA-B1AAE86063BD}"/>
            </c:ext>
          </c:extLst>
        </c:ser>
        <c:ser>
          <c:idx val="2"/>
          <c:order val="1"/>
          <c:tx>
            <c:strRef>
              <c:f>'Generated Leads'!$B$5</c:f>
              <c:strCache>
                <c:ptCount val="1"/>
                <c:pt idx="0">
                  <c:v>Public Relations</c:v>
                </c:pt>
              </c:strCache>
            </c:strRef>
          </c:tx>
          <c:spPr>
            <a:solidFill>
              <a:schemeClr val="accent3"/>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Leads'!$C$5:$N$5</c:f>
              <c:numCache>
                <c:formatCode>0</c:formatCode>
                <c:ptCount val="12"/>
                <c:pt idx="0">
                  <c:v>16</c:v>
                </c:pt>
                <c:pt idx="1">
                  <c:v>20</c:v>
                </c:pt>
                <c:pt idx="2">
                  <c:v>3</c:v>
                </c:pt>
                <c:pt idx="3">
                  <c:v>37</c:v>
                </c:pt>
                <c:pt idx="4">
                  <c:v>45</c:v>
                </c:pt>
                <c:pt idx="5">
                  <c:v>26</c:v>
                </c:pt>
                <c:pt idx="6">
                  <c:v>4</c:v>
                </c:pt>
                <c:pt idx="7">
                  <c:v>1</c:v>
                </c:pt>
                <c:pt idx="8">
                  <c:v>47</c:v>
                </c:pt>
                <c:pt idx="9">
                  <c:v>22</c:v>
                </c:pt>
                <c:pt idx="10">
                  <c:v>3</c:v>
                </c:pt>
                <c:pt idx="11">
                  <c:v>17</c:v>
                </c:pt>
              </c:numCache>
            </c:numRef>
          </c:val>
          <c:extLst>
            <c:ext xmlns:c16="http://schemas.microsoft.com/office/drawing/2014/chart" uri="{C3380CC4-5D6E-409C-BE32-E72D297353CC}">
              <c16:uniqueId val="{00000001-AA80-7B40-B8EA-B1AAE86063BD}"/>
            </c:ext>
          </c:extLst>
        </c:ser>
        <c:ser>
          <c:idx val="3"/>
          <c:order val="2"/>
          <c:tx>
            <c:strRef>
              <c:f>'Generated Leads'!$B$6</c:f>
              <c:strCache>
                <c:ptCount val="1"/>
                <c:pt idx="0">
                  <c:v>Email</c:v>
                </c:pt>
              </c:strCache>
            </c:strRef>
          </c:tx>
          <c:spPr>
            <a:solidFill>
              <a:schemeClr val="accent4"/>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Leads'!$C$6:$N$6</c:f>
              <c:numCache>
                <c:formatCode>0</c:formatCode>
                <c:ptCount val="12"/>
                <c:pt idx="0">
                  <c:v>40</c:v>
                </c:pt>
                <c:pt idx="1">
                  <c:v>45</c:v>
                </c:pt>
                <c:pt idx="2">
                  <c:v>29</c:v>
                </c:pt>
                <c:pt idx="3">
                  <c:v>18</c:v>
                </c:pt>
                <c:pt idx="4">
                  <c:v>20</c:v>
                </c:pt>
                <c:pt idx="5">
                  <c:v>5</c:v>
                </c:pt>
                <c:pt idx="6">
                  <c:v>25</c:v>
                </c:pt>
                <c:pt idx="7">
                  <c:v>49</c:v>
                </c:pt>
                <c:pt idx="8">
                  <c:v>12</c:v>
                </c:pt>
                <c:pt idx="9">
                  <c:v>39</c:v>
                </c:pt>
                <c:pt idx="10">
                  <c:v>44</c:v>
                </c:pt>
                <c:pt idx="11">
                  <c:v>40</c:v>
                </c:pt>
              </c:numCache>
            </c:numRef>
          </c:val>
          <c:extLst>
            <c:ext xmlns:c16="http://schemas.microsoft.com/office/drawing/2014/chart" uri="{C3380CC4-5D6E-409C-BE32-E72D297353CC}">
              <c16:uniqueId val="{00000002-AA80-7B40-B8EA-B1AAE86063BD}"/>
            </c:ext>
          </c:extLst>
        </c:ser>
        <c:ser>
          <c:idx val="4"/>
          <c:order val="3"/>
          <c:tx>
            <c:strRef>
              <c:f>'Generated Leads'!$B$7</c:f>
              <c:strCache>
                <c:ptCount val="1"/>
                <c:pt idx="0">
                  <c:v>Direct Traffic</c:v>
                </c:pt>
              </c:strCache>
            </c:strRef>
          </c:tx>
          <c:spPr>
            <a:solidFill>
              <a:schemeClr val="accent5"/>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Leads'!$C$7:$N$7</c:f>
              <c:numCache>
                <c:formatCode>0</c:formatCode>
                <c:ptCount val="12"/>
                <c:pt idx="0">
                  <c:v>38</c:v>
                </c:pt>
                <c:pt idx="1">
                  <c:v>32</c:v>
                </c:pt>
                <c:pt idx="2">
                  <c:v>9</c:v>
                </c:pt>
                <c:pt idx="3">
                  <c:v>3</c:v>
                </c:pt>
                <c:pt idx="4">
                  <c:v>33</c:v>
                </c:pt>
                <c:pt idx="5">
                  <c:v>33</c:v>
                </c:pt>
                <c:pt idx="6">
                  <c:v>22</c:v>
                </c:pt>
                <c:pt idx="7">
                  <c:v>15</c:v>
                </c:pt>
                <c:pt idx="8">
                  <c:v>20</c:v>
                </c:pt>
                <c:pt idx="9">
                  <c:v>49</c:v>
                </c:pt>
                <c:pt idx="10">
                  <c:v>17</c:v>
                </c:pt>
                <c:pt idx="11">
                  <c:v>24</c:v>
                </c:pt>
              </c:numCache>
            </c:numRef>
          </c:val>
          <c:extLst>
            <c:ext xmlns:c16="http://schemas.microsoft.com/office/drawing/2014/chart" uri="{C3380CC4-5D6E-409C-BE32-E72D297353CC}">
              <c16:uniqueId val="{00000003-AA80-7B40-B8EA-B1AAE86063BD}"/>
            </c:ext>
          </c:extLst>
        </c:ser>
        <c:ser>
          <c:idx val="5"/>
          <c:order val="4"/>
          <c:tx>
            <c:strRef>
              <c:f>'Generated Leads'!$B$8</c:f>
              <c:strCache>
                <c:ptCount val="1"/>
                <c:pt idx="0">
                  <c:v>Search - Paid</c:v>
                </c:pt>
              </c:strCache>
            </c:strRef>
          </c:tx>
          <c:spPr>
            <a:solidFill>
              <a:schemeClr val="accent6"/>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Leads'!$C$8:$N$8</c:f>
              <c:numCache>
                <c:formatCode>0</c:formatCode>
                <c:ptCount val="12"/>
                <c:pt idx="0">
                  <c:v>1</c:v>
                </c:pt>
                <c:pt idx="1">
                  <c:v>16</c:v>
                </c:pt>
                <c:pt idx="2">
                  <c:v>50</c:v>
                </c:pt>
                <c:pt idx="3">
                  <c:v>41</c:v>
                </c:pt>
                <c:pt idx="4">
                  <c:v>37</c:v>
                </c:pt>
                <c:pt idx="5">
                  <c:v>40</c:v>
                </c:pt>
                <c:pt idx="6">
                  <c:v>20</c:v>
                </c:pt>
                <c:pt idx="7">
                  <c:v>46</c:v>
                </c:pt>
                <c:pt idx="8">
                  <c:v>13</c:v>
                </c:pt>
                <c:pt idx="9">
                  <c:v>11</c:v>
                </c:pt>
                <c:pt idx="10">
                  <c:v>39</c:v>
                </c:pt>
                <c:pt idx="11">
                  <c:v>16</c:v>
                </c:pt>
              </c:numCache>
            </c:numRef>
          </c:val>
          <c:extLst>
            <c:ext xmlns:c16="http://schemas.microsoft.com/office/drawing/2014/chart" uri="{C3380CC4-5D6E-409C-BE32-E72D297353CC}">
              <c16:uniqueId val="{00000004-AA80-7B40-B8EA-B1AAE86063BD}"/>
            </c:ext>
          </c:extLst>
        </c:ser>
        <c:ser>
          <c:idx val="7"/>
          <c:order val="5"/>
          <c:tx>
            <c:strRef>
              <c:f>'Generated Leads'!$B$10</c:f>
              <c:strCache>
                <c:ptCount val="1"/>
                <c:pt idx="0">
                  <c:v>Other Online Campaigns</c:v>
                </c:pt>
              </c:strCache>
            </c:strRef>
          </c:tx>
          <c:spPr>
            <a:solidFill>
              <a:schemeClr val="accent2">
                <a:lumMod val="60000"/>
              </a:schemeClr>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Leads'!$C$10:$N$10</c:f>
              <c:numCache>
                <c:formatCode>0</c:formatCode>
                <c:ptCount val="12"/>
                <c:pt idx="0">
                  <c:v>5</c:v>
                </c:pt>
                <c:pt idx="1">
                  <c:v>40</c:v>
                </c:pt>
                <c:pt idx="2">
                  <c:v>6</c:v>
                </c:pt>
                <c:pt idx="3">
                  <c:v>40</c:v>
                </c:pt>
                <c:pt idx="4">
                  <c:v>35</c:v>
                </c:pt>
                <c:pt idx="5">
                  <c:v>27</c:v>
                </c:pt>
                <c:pt idx="6">
                  <c:v>10</c:v>
                </c:pt>
                <c:pt idx="7">
                  <c:v>33</c:v>
                </c:pt>
                <c:pt idx="8">
                  <c:v>7</c:v>
                </c:pt>
                <c:pt idx="9">
                  <c:v>22</c:v>
                </c:pt>
                <c:pt idx="10">
                  <c:v>46</c:v>
                </c:pt>
                <c:pt idx="11">
                  <c:v>23</c:v>
                </c:pt>
              </c:numCache>
            </c:numRef>
          </c:val>
          <c:extLst>
            <c:ext xmlns:c16="http://schemas.microsoft.com/office/drawing/2014/chart" uri="{C3380CC4-5D6E-409C-BE32-E72D297353CC}">
              <c16:uniqueId val="{00000005-AA80-7B40-B8EA-B1AAE86063BD}"/>
            </c:ext>
          </c:extLst>
        </c:ser>
        <c:ser>
          <c:idx val="8"/>
          <c:order val="6"/>
          <c:tx>
            <c:strRef>
              <c:f>'Generated Leads'!$B$11</c:f>
              <c:strCache>
                <c:ptCount val="1"/>
                <c:pt idx="0">
                  <c:v>Referrals</c:v>
                </c:pt>
              </c:strCache>
            </c:strRef>
          </c:tx>
          <c:spPr>
            <a:solidFill>
              <a:schemeClr val="accent3">
                <a:lumMod val="60000"/>
              </a:schemeClr>
            </a:solidFill>
            <a:ln>
              <a:noFill/>
            </a:ln>
            <a:effectLst/>
          </c:spPr>
          <c:invertIfNegative val="0"/>
          <c:cat>
            <c:strRef>
              <c:f>'Generated Leads'!$C$2:$N$2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'Generated Leads'!$C$11:$N$11</c:f>
              <c:numCache>
                <c:formatCode>0</c:formatCode>
                <c:ptCount val="12"/>
                <c:pt idx="0">
                  <c:v>19</c:v>
                </c:pt>
                <c:pt idx="1">
                  <c:v>28</c:v>
                </c:pt>
                <c:pt idx="2">
                  <c:v>23</c:v>
                </c:pt>
                <c:pt idx="3">
                  <c:v>48</c:v>
                </c:pt>
                <c:pt idx="4">
                  <c:v>6</c:v>
                </c:pt>
                <c:pt idx="5">
                  <c:v>40</c:v>
                </c:pt>
                <c:pt idx="6">
                  <c:v>21</c:v>
                </c:pt>
                <c:pt idx="7">
                  <c:v>38</c:v>
                </c:pt>
                <c:pt idx="8">
                  <c:v>40</c:v>
                </c:pt>
                <c:pt idx="9">
                  <c:v>20</c:v>
                </c:pt>
                <c:pt idx="10">
                  <c:v>32</c:v>
                </c:pt>
                <c:pt idx="11">
                  <c:v>8</c:v>
                </c:pt>
              </c:numCache>
            </c:numRef>
          </c:val>
          <c:extLst>
            <c:ext xmlns:c16="http://schemas.microsoft.com/office/drawing/2014/chart" uri="{C3380CC4-5D6E-409C-BE32-E72D297353CC}">
              <c16:uniqueId val="{00000006-AA80-7B40-B8EA-B1AAE86063BD}"/>
            </c:ext>
          </c:extLst>
        </c:ser>
        <c:dLbls>
          <c:showLegendKey val="0"/>
          <c:showVal val="0"/>
          <c:showCatName val="0"/>
          <c:showSerName val="0"/>
          <c:showPercent val="0"/>
          <c:showBubbleSize val="0"/>
        </c:dLbls>
        <c:gapWidth val="150"/>
        <c:overlap val="100"/>
        <c:axId val="73335008"/>
        <c:axId val="73335568"/>
      </c:barChart>
      <c:catAx>
        <c:axId val="7333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335568"/>
        <c:crosses val="autoZero"/>
        <c:auto val="1"/>
        <c:lblAlgn val="ctr"/>
        <c:lblOffset val="100"/>
        <c:noMultiLvlLbl val="0"/>
      </c:catAx>
      <c:valAx>
        <c:axId val="73335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7333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charset="0"/>
              <a:ea typeface="Arial" charset="0"/>
              <a:cs typeface="Arial" charset="0"/>
            </a:defRPr>
          </a:pPr>
          <a:endParaRPr lang="en-US"/>
        </a:p>
      </c:txPr>
    </c:legend>
    <c:plotVisOnly val="1"/>
    <c:dispBlanksAs val="gap"/>
    <c:showDLblsOverMax val="0"/>
  </c:chart>
  <c:spPr>
    <a:gradFill>
      <a:gsLst>
        <a:gs pos="63000">
          <a:schemeClr val="bg1"/>
        </a:gs>
        <a:gs pos="19000">
          <a:schemeClr val="accent1">
            <a:lumMod val="5000"/>
            <a:lumOff val="95000"/>
          </a:schemeClr>
        </a:gs>
        <a:gs pos="100000">
          <a:schemeClr val="accent1">
            <a:lumMod val="20000"/>
            <a:lumOff val="80000"/>
          </a:schemeClr>
        </a:gs>
      </a:gsLst>
      <a:lin ang="5400000" scaled="1"/>
    </a:gradFill>
    <a:ln w="9525" cap="flat" cmpd="sng" algn="ctr">
      <a:noFill/>
      <a:round/>
    </a:ln>
    <a:effectLst/>
  </c:spPr>
  <c:txPr>
    <a:bodyPr/>
    <a:lstStyle/>
    <a:p>
      <a:pPr>
        <a:defRPr>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8600&amp;utm_source=template-excel&amp;utm_medium=content&amp;utm_campaign=Monthly+Marketing+Metrics+Calendar-excel-8600&amp;lpa=Monthly+Marketing+Metrics+Calendar+excel+8600"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12700</xdr:colOff>
      <xdr:row>14</xdr:row>
      <xdr:rowOff>36830</xdr:rowOff>
    </xdr:from>
    <xdr:to>
      <xdr:col>7</xdr:col>
      <xdr:colOff>12700</xdr:colOff>
      <xdr:row>34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812800</xdr:colOff>
      <xdr:row>14</xdr:row>
      <xdr:rowOff>50800</xdr:rowOff>
    </xdr:from>
    <xdr:to>
      <xdr:col>15</xdr:col>
      <xdr:colOff>12700</xdr:colOff>
      <xdr:row>34</xdr:row>
      <xdr:rowOff>13970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558800</xdr:colOff>
      <xdr:row>35</xdr:row>
      <xdr:rowOff>25400</xdr:rowOff>
    </xdr:from>
    <xdr:to>
      <xdr:col>11</xdr:col>
      <xdr:colOff>152400</xdr:colOff>
      <xdr:row>54</xdr:row>
      <xdr:rowOff>191770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12</xdr:col>
      <xdr:colOff>368300</xdr:colOff>
      <xdr:row>1</xdr:row>
      <xdr:rowOff>14712</xdr:rowOff>
    </xdr:to>
    <xdr:pic>
      <xdr:nvPicPr>
        <xdr:cNvPr id="7" name="Picture 6">
          <a:hlinkClick xmlns:r="http://schemas.openxmlformats.org/officeDocument/2006/relationships" r:id="rId4"/>
          <a:extLst>
            <a:ext uri="{FF2B5EF4-FFF2-40B4-BE49-F238E27FC236}">
              <a16:creationId xmlns:a16="http://schemas.microsoft.com/office/drawing/2014/main" id="{6C1A21AC-BC47-16CD-46B3-E17602F1A79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0845800" cy="2707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15</xdr:row>
      <xdr:rowOff>82550</xdr:rowOff>
    </xdr:from>
    <xdr:to>
      <xdr:col>7</xdr:col>
      <xdr:colOff>711200</xdr:colOff>
      <xdr:row>36</xdr:row>
      <xdr:rowOff>63500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819150</xdr:colOff>
      <xdr:row>15</xdr:row>
      <xdr:rowOff>69850</xdr:rowOff>
    </xdr:from>
    <xdr:to>
      <xdr:col>15</xdr:col>
      <xdr:colOff>0</xdr:colOff>
      <xdr:row>36</xdr:row>
      <xdr:rowOff>38100</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107950</xdr:colOff>
      <xdr:row>27</xdr:row>
      <xdr:rowOff>209550</xdr:rowOff>
    </xdr:from>
    <xdr:to>
      <xdr:col>14</xdr:col>
      <xdr:colOff>1270000</xdr:colOff>
      <xdr:row>61</xdr:row>
      <xdr:rowOff>139700</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107949</xdr:colOff>
      <xdr:row>62</xdr:row>
      <xdr:rowOff>57150</xdr:rowOff>
    </xdr:from>
    <xdr:to>
      <xdr:col>7</xdr:col>
      <xdr:colOff>241300</xdr:colOff>
      <xdr:row>83</xdr:row>
      <xdr:rowOff>76200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431800</xdr:colOff>
      <xdr:row>62</xdr:row>
      <xdr:rowOff>63500</xdr:rowOff>
    </xdr:from>
    <xdr:to>
      <xdr:col>14</xdr:col>
      <xdr:colOff>1255183</xdr:colOff>
      <xdr:row>83</xdr:row>
      <xdr:rowOff>63500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120650</xdr:colOff>
      <xdr:row>27</xdr:row>
      <xdr:rowOff>209550</xdr:rowOff>
    </xdr:from>
    <xdr:to>
      <xdr:col>14</xdr:col>
      <xdr:colOff>0</xdr:colOff>
      <xdr:row>63</xdr:row>
      <xdr:rowOff>73660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1809750</xdr:colOff>
      <xdr:row>64</xdr:row>
      <xdr:rowOff>82550</xdr:rowOff>
    </xdr:from>
    <xdr:to>
      <xdr:col>11</xdr:col>
      <xdr:colOff>342900</xdr:colOff>
      <xdr:row>88</xdr:row>
      <xdr:rowOff>25400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14</xdr:row>
      <xdr:rowOff>209550</xdr:rowOff>
    </xdr:from>
    <xdr:to>
      <xdr:col>14</xdr:col>
      <xdr:colOff>25400</xdr:colOff>
      <xdr:row>50</xdr:row>
      <xdr:rowOff>81280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285749</xdr:colOff>
      <xdr:row>51</xdr:row>
      <xdr:rowOff>6350</xdr:rowOff>
    </xdr:from>
    <xdr:to>
      <xdr:col>11</xdr:col>
      <xdr:colOff>402166</xdr:colOff>
      <xdr:row>73</xdr:row>
      <xdr:rowOff>63500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600&amp;utm_source=template-excel&amp;utm_medium=content&amp;utm_campaign=Monthly+Marketing+Metrics+Calendar-excel-8600&amp;lpa=Monthly+Marketing+Metrics+Calendar+excel+860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O60"/>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2" style="1" customWidth="1"/>
    <col min="2" max="2" width="27.1640625" style="1" customWidth="1"/>
    <col min="3" max="14" width="10.83203125" style="1"/>
    <col min="15" max="15" width="16.83203125" style="1" customWidth="1"/>
    <col min="16" max="16384" width="10.83203125" style="1"/>
  </cols>
  <sheetData>
    <row r="1" spans="2:15" ht="212" customHeight="1" x14ac:dyDescent="0.2"/>
    <row r="2" spans="2:15" ht="49" customHeight="1" thickBot="1" x14ac:dyDescent="0.25">
      <c r="B2" s="4" t="s">
        <v>41</v>
      </c>
      <c r="K2" s="80"/>
      <c r="L2" s="80"/>
      <c r="M2" s="80"/>
      <c r="N2" s="80"/>
      <c r="O2" s="80"/>
    </row>
    <row r="3" spans="2:15" s="2" customFormat="1" ht="24" customHeight="1" x14ac:dyDescent="0.2">
      <c r="B3" s="5" t="s">
        <v>40</v>
      </c>
      <c r="C3" s="6" t="s">
        <v>0</v>
      </c>
      <c r="D3" s="7" t="s">
        <v>1</v>
      </c>
      <c r="E3" s="6" t="s">
        <v>2</v>
      </c>
      <c r="F3" s="7" t="s">
        <v>3</v>
      </c>
      <c r="G3" s="6" t="s">
        <v>4</v>
      </c>
      <c r="H3" s="7" t="s">
        <v>5</v>
      </c>
      <c r="I3" s="6" t="s">
        <v>6</v>
      </c>
      <c r="J3" s="7" t="s">
        <v>7</v>
      </c>
      <c r="K3" s="6" t="s">
        <v>8</v>
      </c>
      <c r="L3" s="7" t="s">
        <v>9</v>
      </c>
      <c r="M3" s="6" t="s">
        <v>10</v>
      </c>
      <c r="N3" s="7" t="s">
        <v>11</v>
      </c>
      <c r="O3" s="8" t="s">
        <v>44</v>
      </c>
    </row>
    <row r="4" spans="2:15" s="2" customFormat="1" ht="18" customHeight="1" x14ac:dyDescent="0.2">
      <c r="B4" s="74" t="s">
        <v>43</v>
      </c>
      <c r="C4" s="75"/>
      <c r="D4" s="75"/>
      <c r="E4" s="75"/>
      <c r="F4" s="75"/>
      <c r="G4" s="75"/>
      <c r="H4" s="75"/>
      <c r="I4" s="75"/>
      <c r="J4" s="75"/>
      <c r="K4" s="75"/>
      <c r="L4" s="75"/>
      <c r="M4" s="75"/>
      <c r="N4" s="75"/>
      <c r="O4" s="76"/>
    </row>
    <row r="5" spans="2:15" ht="18" customHeight="1" x14ac:dyDescent="0.2">
      <c r="B5" s="9" t="s">
        <v>46</v>
      </c>
      <c r="C5" s="10">
        <f>'Generated Customers'!C22</f>
        <v>13</v>
      </c>
      <c r="D5" s="10">
        <f>'Generated Customers'!D22</f>
        <v>13</v>
      </c>
      <c r="E5" s="10">
        <f>'Generated Customers'!E22</f>
        <v>19</v>
      </c>
      <c r="F5" s="10">
        <f>'Generated Customers'!F22</f>
        <v>15</v>
      </c>
      <c r="G5" s="10">
        <f>'Generated Customers'!G22</f>
        <v>24</v>
      </c>
      <c r="H5" s="10">
        <f>'Generated Customers'!H22</f>
        <v>29</v>
      </c>
      <c r="I5" s="10">
        <f>'Generated Customers'!I22</f>
        <v>26</v>
      </c>
      <c r="J5" s="10">
        <f>'Generated Customers'!J22</f>
        <v>28</v>
      </c>
      <c r="K5" s="10">
        <f>'Generated Customers'!K22</f>
        <v>29</v>
      </c>
      <c r="L5" s="10">
        <f>'Generated Customers'!L22</f>
        <v>33</v>
      </c>
      <c r="M5" s="10">
        <f>'Generated Customers'!M22</f>
        <v>53</v>
      </c>
      <c r="N5" s="10">
        <f>'Generated Customers'!N22</f>
        <v>57</v>
      </c>
      <c r="O5" s="11">
        <f>(N5-M5)/M5</f>
        <v>7.5471698113207544E-2</v>
      </c>
    </row>
    <row r="6" spans="2:15" ht="18" customHeight="1" x14ac:dyDescent="0.2">
      <c r="B6" s="12" t="s">
        <v>47</v>
      </c>
      <c r="C6" s="13">
        <f>'Generated Leads'!C22</f>
        <v>174</v>
      </c>
      <c r="D6" s="13">
        <f>'Generated Leads'!D22</f>
        <v>251</v>
      </c>
      <c r="E6" s="13">
        <f>'Generated Leads'!E22</f>
        <v>217</v>
      </c>
      <c r="F6" s="13">
        <f>'Generated Leads'!F22</f>
        <v>238</v>
      </c>
      <c r="G6" s="13">
        <f>'Generated Leads'!G22</f>
        <v>232</v>
      </c>
      <c r="H6" s="13">
        <f>'Generated Leads'!H22</f>
        <v>206</v>
      </c>
      <c r="I6" s="13">
        <f>'Generated Leads'!I22</f>
        <v>164</v>
      </c>
      <c r="J6" s="13">
        <f>'Generated Leads'!J22</f>
        <v>254</v>
      </c>
      <c r="K6" s="13">
        <f>'Generated Leads'!K22</f>
        <v>207</v>
      </c>
      <c r="L6" s="13">
        <f>'Generated Leads'!L22</f>
        <v>203</v>
      </c>
      <c r="M6" s="13">
        <f>'Generated Leads'!M22</f>
        <v>256</v>
      </c>
      <c r="N6" s="13">
        <f>'Generated Leads'!N22</f>
        <v>180</v>
      </c>
      <c r="O6" s="14">
        <f t="shared" ref="O6:O7" si="0">(N6-M6)/M6</f>
        <v>-0.296875</v>
      </c>
    </row>
    <row r="7" spans="2:15" ht="18" customHeight="1" thickBot="1" x14ac:dyDescent="0.25">
      <c r="B7" s="15" t="s">
        <v>48</v>
      </c>
      <c r="C7" s="16">
        <f>'Generated Web Visits'!C14</f>
        <v>1432</v>
      </c>
      <c r="D7" s="16">
        <f>'Generated Web Visits'!D14</f>
        <v>1027</v>
      </c>
      <c r="E7" s="16">
        <f>'Generated Web Visits'!E14</f>
        <v>1163</v>
      </c>
      <c r="F7" s="16">
        <f>'Generated Web Visits'!F14</f>
        <v>1375</v>
      </c>
      <c r="G7" s="16">
        <f>'Generated Web Visits'!G14</f>
        <v>1239</v>
      </c>
      <c r="H7" s="16">
        <f>'Generated Web Visits'!H14</f>
        <v>1132</v>
      </c>
      <c r="I7" s="16">
        <f>'Generated Web Visits'!I14</f>
        <v>1593</v>
      </c>
      <c r="J7" s="16">
        <f>'Generated Web Visits'!J14</f>
        <v>1523</v>
      </c>
      <c r="K7" s="16">
        <f>'Generated Web Visits'!K14</f>
        <v>1246</v>
      </c>
      <c r="L7" s="16">
        <f>'Generated Web Visits'!L14</f>
        <v>1537</v>
      </c>
      <c r="M7" s="16">
        <f>'Generated Web Visits'!M14</f>
        <v>1614</v>
      </c>
      <c r="N7" s="16">
        <f>'Generated Web Visits'!N14</f>
        <v>2043</v>
      </c>
      <c r="O7" s="17">
        <f t="shared" si="0"/>
        <v>0.26579925650557623</v>
      </c>
    </row>
    <row r="8" spans="2:15" ht="18" customHeight="1" x14ac:dyDescent="0.2">
      <c r="B8" s="18"/>
      <c r="C8" s="19"/>
      <c r="D8" s="19"/>
      <c r="E8" s="19"/>
      <c r="F8" s="19"/>
      <c r="G8" s="19"/>
      <c r="H8" s="19"/>
      <c r="I8" s="19"/>
      <c r="J8" s="19"/>
      <c r="K8" s="19"/>
      <c r="L8" s="19"/>
      <c r="M8" s="19"/>
      <c r="N8" s="19"/>
      <c r="O8" s="20"/>
    </row>
    <row r="9" spans="2:15" s="2" customFormat="1" ht="24" customHeight="1" x14ac:dyDescent="0.2">
      <c r="B9" s="21"/>
      <c r="C9" s="22" t="s">
        <v>0</v>
      </c>
      <c r="D9" s="23" t="s">
        <v>1</v>
      </c>
      <c r="E9" s="22" t="s">
        <v>2</v>
      </c>
      <c r="F9" s="23" t="s">
        <v>3</v>
      </c>
      <c r="G9" s="22" t="s">
        <v>4</v>
      </c>
      <c r="H9" s="23" t="s">
        <v>5</v>
      </c>
      <c r="I9" s="22" t="s">
        <v>6</v>
      </c>
      <c r="J9" s="23" t="s">
        <v>7</v>
      </c>
      <c r="K9" s="22" t="s">
        <v>8</v>
      </c>
      <c r="L9" s="23" t="s">
        <v>9</v>
      </c>
      <c r="M9" s="22" t="s">
        <v>10</v>
      </c>
      <c r="N9" s="23" t="s">
        <v>11</v>
      </c>
      <c r="O9" s="24" t="s">
        <v>44</v>
      </c>
    </row>
    <row r="10" spans="2:15" s="2" customFormat="1" ht="18" customHeight="1" x14ac:dyDescent="0.2">
      <c r="B10" s="77" t="s">
        <v>45</v>
      </c>
      <c r="C10" s="78"/>
      <c r="D10" s="78"/>
      <c r="E10" s="78"/>
      <c r="F10" s="78"/>
      <c r="G10" s="78"/>
      <c r="H10" s="78"/>
      <c r="I10" s="78"/>
      <c r="J10" s="78"/>
      <c r="K10" s="78"/>
      <c r="L10" s="78"/>
      <c r="M10" s="78"/>
      <c r="N10" s="78"/>
      <c r="O10" s="79"/>
    </row>
    <row r="11" spans="2:15" ht="18" customHeight="1" x14ac:dyDescent="0.2">
      <c r="B11" s="9" t="s">
        <v>49</v>
      </c>
      <c r="C11" s="25">
        <f>C5/C6</f>
        <v>7.4712643678160925E-2</v>
      </c>
      <c r="D11" s="25">
        <f t="shared" ref="D11:N11" si="1">D5/D6</f>
        <v>5.1792828685258967E-2</v>
      </c>
      <c r="E11" s="25">
        <f t="shared" si="1"/>
        <v>8.755760368663594E-2</v>
      </c>
      <c r="F11" s="25">
        <f t="shared" si="1"/>
        <v>6.3025210084033612E-2</v>
      </c>
      <c r="G11" s="25">
        <f t="shared" si="1"/>
        <v>0.10344827586206896</v>
      </c>
      <c r="H11" s="25">
        <f t="shared" si="1"/>
        <v>0.14077669902912621</v>
      </c>
      <c r="I11" s="25">
        <f t="shared" si="1"/>
        <v>0.15853658536585366</v>
      </c>
      <c r="J11" s="25">
        <f t="shared" si="1"/>
        <v>0.11023622047244094</v>
      </c>
      <c r="K11" s="25">
        <f t="shared" si="1"/>
        <v>0.14009661835748793</v>
      </c>
      <c r="L11" s="25">
        <f t="shared" si="1"/>
        <v>0.1625615763546798</v>
      </c>
      <c r="M11" s="25">
        <f t="shared" si="1"/>
        <v>0.20703125</v>
      </c>
      <c r="N11" s="25">
        <f t="shared" si="1"/>
        <v>0.31666666666666665</v>
      </c>
      <c r="O11" s="11">
        <f>(N11-M11)/M11</f>
        <v>0.52955974842767284</v>
      </c>
    </row>
    <row r="12" spans="2:15" ht="18" customHeight="1" x14ac:dyDescent="0.2">
      <c r="B12" s="12" t="s">
        <v>50</v>
      </c>
      <c r="C12" s="26">
        <f>C5/C7</f>
        <v>9.0782122905027941E-3</v>
      </c>
      <c r="D12" s="26">
        <f t="shared" ref="D12:N12" si="2">D5/D7</f>
        <v>1.2658227848101266E-2</v>
      </c>
      <c r="E12" s="26">
        <f t="shared" si="2"/>
        <v>1.6337059329320721E-2</v>
      </c>
      <c r="F12" s="26">
        <f t="shared" si="2"/>
        <v>1.090909090909091E-2</v>
      </c>
      <c r="G12" s="26">
        <f t="shared" si="2"/>
        <v>1.9370460048426151E-2</v>
      </c>
      <c r="H12" s="26">
        <f t="shared" si="2"/>
        <v>2.5618374558303889E-2</v>
      </c>
      <c r="I12" s="26">
        <f t="shared" si="2"/>
        <v>1.6321406151914627E-2</v>
      </c>
      <c r="J12" s="26">
        <f t="shared" si="2"/>
        <v>1.8384766907419567E-2</v>
      </c>
      <c r="K12" s="26">
        <f t="shared" si="2"/>
        <v>2.3274478330658106E-2</v>
      </c>
      <c r="L12" s="26">
        <f t="shared" si="2"/>
        <v>2.1470396877033181E-2</v>
      </c>
      <c r="M12" s="26">
        <f t="shared" si="2"/>
        <v>3.2837670384138783E-2</v>
      </c>
      <c r="N12" s="26">
        <f t="shared" si="2"/>
        <v>2.7900146842878122E-2</v>
      </c>
      <c r="O12" s="14">
        <f t="shared" ref="O12:O13" si="3">(N12-M12)/M12</f>
        <v>-0.15036156595461711</v>
      </c>
    </row>
    <row r="13" spans="2:15" ht="18" customHeight="1" thickBot="1" x14ac:dyDescent="0.25">
      <c r="B13" s="15" t="s">
        <v>51</v>
      </c>
      <c r="C13" s="27">
        <f>C6/C7</f>
        <v>0.12150837988826815</v>
      </c>
      <c r="D13" s="27">
        <f t="shared" ref="D13:N13" si="4">D6/D7</f>
        <v>0.24440116845180138</v>
      </c>
      <c r="E13" s="27">
        <f t="shared" si="4"/>
        <v>0.18658641444539983</v>
      </c>
      <c r="F13" s="27">
        <f t="shared" si="4"/>
        <v>0.1730909090909091</v>
      </c>
      <c r="G13" s="27">
        <f t="shared" si="4"/>
        <v>0.18724778046811946</v>
      </c>
      <c r="H13" s="27">
        <f t="shared" si="4"/>
        <v>0.18197879858657243</v>
      </c>
      <c r="I13" s="27">
        <f t="shared" si="4"/>
        <v>0.1029504080351538</v>
      </c>
      <c r="J13" s="27">
        <f t="shared" si="4"/>
        <v>0.16677609980302036</v>
      </c>
      <c r="K13" s="27">
        <f t="shared" si="4"/>
        <v>0.16613162118780098</v>
      </c>
      <c r="L13" s="27">
        <f t="shared" si="4"/>
        <v>0.13207547169811321</v>
      </c>
      <c r="M13" s="27">
        <f t="shared" si="4"/>
        <v>0.15861214374225527</v>
      </c>
      <c r="N13" s="27">
        <f t="shared" si="4"/>
        <v>8.8105726872246701E-2</v>
      </c>
      <c r="O13" s="17">
        <f t="shared" si="3"/>
        <v>-0.44452092511013214</v>
      </c>
    </row>
    <row r="58" spans="2:15" x14ac:dyDescent="0.2">
      <c r="B58" s="81" t="s">
        <v>42</v>
      </c>
      <c r="C58" s="81"/>
      <c r="D58" s="81"/>
      <c r="E58" s="81"/>
      <c r="F58" s="81"/>
      <c r="G58" s="81"/>
      <c r="H58" s="81"/>
      <c r="I58" s="81"/>
      <c r="J58" s="81"/>
      <c r="K58" s="81"/>
      <c r="L58" s="81"/>
      <c r="M58" s="81"/>
      <c r="N58" s="81"/>
      <c r="O58" s="81"/>
    </row>
    <row r="59" spans="2:15" x14ac:dyDescent="0.2">
      <c r="B59" s="81"/>
      <c r="C59" s="81"/>
      <c r="D59" s="81"/>
      <c r="E59" s="81"/>
      <c r="F59" s="81"/>
      <c r="G59" s="81"/>
      <c r="H59" s="81"/>
      <c r="I59" s="81"/>
      <c r="J59" s="81"/>
      <c r="K59" s="81"/>
      <c r="L59" s="81"/>
      <c r="M59" s="81"/>
      <c r="N59" s="81"/>
      <c r="O59" s="81"/>
    </row>
    <row r="60" spans="2:15" x14ac:dyDescent="0.2">
      <c r="B60" s="81"/>
      <c r="C60" s="81"/>
      <c r="D60" s="81"/>
      <c r="E60" s="81"/>
      <c r="F60" s="81"/>
      <c r="G60" s="81"/>
      <c r="H60" s="81"/>
      <c r="I60" s="81"/>
      <c r="J60" s="81"/>
      <c r="K60" s="81"/>
      <c r="L60" s="81"/>
      <c r="M60" s="81"/>
      <c r="N60" s="81"/>
      <c r="O60" s="81"/>
    </row>
  </sheetData>
  <mergeCells count="4">
    <mergeCell ref="B4:O4"/>
    <mergeCell ref="B10:O10"/>
    <mergeCell ref="K2:O2"/>
    <mergeCell ref="B58:O60"/>
  </mergeCells>
  <hyperlinks>
    <hyperlink ref="B58:O60" r:id="rId1" display="CLICK HERE TO CREATE IN SMARTSHEET" xr:uid="{00000000-0004-0000-0000-000001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B1:P15"/>
  <sheetViews>
    <sheetView showGridLines="0" topLeftCell="A6" workbookViewId="0">
      <selection activeCell="K42" sqref="K42"/>
    </sheetView>
  </sheetViews>
  <sheetFormatPr baseColWidth="10" defaultColWidth="10.83203125" defaultRowHeight="16" x14ac:dyDescent="0.2"/>
  <cols>
    <col min="1" max="1" width="2" style="1" customWidth="1"/>
    <col min="2" max="2" width="27.1640625" style="1" customWidth="1"/>
    <col min="3" max="5" width="11.33203125" style="1" bestFit="1" customWidth="1"/>
    <col min="6" max="6" width="11" style="1" bestFit="1" customWidth="1"/>
    <col min="7" max="8" width="11.33203125" style="1" bestFit="1" customWidth="1"/>
    <col min="9" max="14" width="11" style="1" bestFit="1" customWidth="1"/>
    <col min="15" max="15" width="16.83203125" style="1" customWidth="1"/>
    <col min="16" max="16" width="36" style="1" customWidth="1"/>
    <col min="17" max="16384" width="10.83203125" style="1"/>
  </cols>
  <sheetData>
    <row r="1" spans="2:16" ht="49" customHeight="1" thickBot="1" x14ac:dyDescent="0.25">
      <c r="B1" s="28" t="s">
        <v>54</v>
      </c>
      <c r="K1" s="82"/>
      <c r="L1" s="82"/>
      <c r="M1" s="82"/>
      <c r="N1" s="82"/>
      <c r="O1" s="82"/>
    </row>
    <row r="2" spans="2:16" s="2" customFormat="1" ht="24" customHeight="1" x14ac:dyDescent="0.2">
      <c r="B2" s="5" t="s">
        <v>53</v>
      </c>
      <c r="C2" s="6" t="s">
        <v>0</v>
      </c>
      <c r="D2" s="7" t="s">
        <v>1</v>
      </c>
      <c r="E2" s="6" t="s">
        <v>2</v>
      </c>
      <c r="F2" s="7" t="s">
        <v>3</v>
      </c>
      <c r="G2" s="6" t="s">
        <v>4</v>
      </c>
      <c r="H2" s="7" t="s">
        <v>5</v>
      </c>
      <c r="I2" s="6" t="s">
        <v>6</v>
      </c>
      <c r="J2" s="7" t="s">
        <v>7</v>
      </c>
      <c r="K2" s="6" t="s">
        <v>8</v>
      </c>
      <c r="L2" s="7" t="s">
        <v>9</v>
      </c>
      <c r="M2" s="6" t="s">
        <v>10</v>
      </c>
      <c r="N2" s="7" t="s">
        <v>11</v>
      </c>
      <c r="O2" s="8" t="s">
        <v>12</v>
      </c>
      <c r="P2" s="29" t="s">
        <v>52</v>
      </c>
    </row>
    <row r="3" spans="2:16" ht="18" customHeight="1" x14ac:dyDescent="0.2">
      <c r="B3" s="30" t="s">
        <v>18</v>
      </c>
      <c r="C3" s="31">
        <v>3675</v>
      </c>
      <c r="D3" s="31">
        <v>753</v>
      </c>
      <c r="E3" s="31">
        <v>3126</v>
      </c>
      <c r="F3" s="31">
        <v>1121</v>
      </c>
      <c r="G3" s="31">
        <v>2326</v>
      </c>
      <c r="H3" s="31">
        <v>842</v>
      </c>
      <c r="I3" s="31">
        <v>578</v>
      </c>
      <c r="J3" s="31">
        <v>3060</v>
      </c>
      <c r="K3" s="31">
        <v>2118</v>
      </c>
      <c r="L3" s="31">
        <v>3106</v>
      </c>
      <c r="M3" s="31">
        <v>2012</v>
      </c>
      <c r="N3" s="31">
        <v>2644</v>
      </c>
      <c r="O3" s="11">
        <f>(N3-M3)/M3</f>
        <v>0.31411530815109345</v>
      </c>
      <c r="P3" s="32" t="s">
        <v>34</v>
      </c>
    </row>
    <row r="4" spans="2:16" ht="18" customHeight="1" x14ac:dyDescent="0.2">
      <c r="B4" s="33" t="s">
        <v>26</v>
      </c>
      <c r="C4" s="34">
        <v>534</v>
      </c>
      <c r="D4" s="35">
        <v>2387</v>
      </c>
      <c r="E4" s="34">
        <v>3839</v>
      </c>
      <c r="F4" s="35">
        <v>1860</v>
      </c>
      <c r="G4" s="34">
        <v>1953</v>
      </c>
      <c r="H4" s="35">
        <v>3439</v>
      </c>
      <c r="I4" s="34">
        <v>2307</v>
      </c>
      <c r="J4" s="35">
        <v>2181</v>
      </c>
      <c r="K4" s="34">
        <v>155</v>
      </c>
      <c r="L4" s="35">
        <v>3017</v>
      </c>
      <c r="M4" s="34">
        <v>4035</v>
      </c>
      <c r="N4" s="35">
        <v>1552</v>
      </c>
      <c r="O4" s="14">
        <f t="shared" ref="O4:O11" si="0">(N4-M4)/M4</f>
        <v>-0.61536555142503102</v>
      </c>
      <c r="P4" s="36" t="s">
        <v>35</v>
      </c>
    </row>
    <row r="5" spans="2:16" ht="18" customHeight="1" x14ac:dyDescent="0.2">
      <c r="B5" s="30" t="s">
        <v>27</v>
      </c>
      <c r="C5" s="31">
        <v>3839</v>
      </c>
      <c r="D5" s="31">
        <v>4384</v>
      </c>
      <c r="E5" s="31">
        <v>2694</v>
      </c>
      <c r="F5" s="31">
        <v>3239</v>
      </c>
      <c r="G5" s="31">
        <v>3491</v>
      </c>
      <c r="H5" s="31">
        <v>3346</v>
      </c>
      <c r="I5" s="31">
        <v>2914</v>
      </c>
      <c r="J5" s="31">
        <v>1571</v>
      </c>
      <c r="K5" s="31">
        <v>2148</v>
      </c>
      <c r="L5" s="31">
        <v>2876</v>
      </c>
      <c r="M5" s="31">
        <v>1192</v>
      </c>
      <c r="N5" s="31">
        <v>3097</v>
      </c>
      <c r="O5" s="11">
        <f t="shared" si="0"/>
        <v>1.5981543624161074</v>
      </c>
      <c r="P5" s="32" t="s">
        <v>36</v>
      </c>
    </row>
    <row r="6" spans="2:16" ht="18" customHeight="1" x14ac:dyDescent="0.2">
      <c r="B6" s="33" t="s">
        <v>28</v>
      </c>
      <c r="C6" s="34">
        <v>3694</v>
      </c>
      <c r="D6" s="35">
        <v>3360</v>
      </c>
      <c r="E6" s="34">
        <v>379</v>
      </c>
      <c r="F6" s="35">
        <v>550</v>
      </c>
      <c r="G6" s="34">
        <v>4107</v>
      </c>
      <c r="H6" s="35">
        <v>3825</v>
      </c>
      <c r="I6" s="34">
        <v>581</v>
      </c>
      <c r="J6" s="35">
        <v>2245</v>
      </c>
      <c r="K6" s="34">
        <v>3496</v>
      </c>
      <c r="L6" s="35">
        <v>830</v>
      </c>
      <c r="M6" s="34">
        <v>1714</v>
      </c>
      <c r="N6" s="35">
        <v>1286</v>
      </c>
      <c r="O6" s="14">
        <f t="shared" si="0"/>
        <v>-0.24970828471411902</v>
      </c>
      <c r="P6" s="36" t="s">
        <v>37</v>
      </c>
    </row>
    <row r="7" spans="2:16" ht="18" customHeight="1" x14ac:dyDescent="0.2">
      <c r="B7" s="30" t="s">
        <v>29</v>
      </c>
      <c r="C7" s="31">
        <v>357</v>
      </c>
      <c r="D7" s="31">
        <v>3059</v>
      </c>
      <c r="E7" s="31">
        <v>1625</v>
      </c>
      <c r="F7" s="31">
        <v>3345</v>
      </c>
      <c r="G7" s="31">
        <v>112</v>
      </c>
      <c r="H7" s="31">
        <v>4338</v>
      </c>
      <c r="I7" s="31">
        <v>383</v>
      </c>
      <c r="J7" s="31">
        <v>1591</v>
      </c>
      <c r="K7" s="31">
        <v>4116</v>
      </c>
      <c r="L7" s="31">
        <v>4165</v>
      </c>
      <c r="M7" s="31">
        <v>2027</v>
      </c>
      <c r="N7" s="31">
        <v>602</v>
      </c>
      <c r="O7" s="11">
        <f t="shared" si="0"/>
        <v>-0.70300937345831283</v>
      </c>
      <c r="P7" s="32" t="s">
        <v>37</v>
      </c>
    </row>
    <row r="8" spans="2:16" ht="18" customHeight="1" x14ac:dyDescent="0.2">
      <c r="B8" s="33" t="s">
        <v>31</v>
      </c>
      <c r="C8" s="34">
        <v>516</v>
      </c>
      <c r="D8" s="35">
        <v>2122</v>
      </c>
      <c r="E8" s="34">
        <v>2998</v>
      </c>
      <c r="F8" s="35">
        <v>3381</v>
      </c>
      <c r="G8" s="34">
        <v>2958</v>
      </c>
      <c r="H8" s="35">
        <v>3327</v>
      </c>
      <c r="I8" s="34">
        <v>257</v>
      </c>
      <c r="J8" s="35">
        <v>2581</v>
      </c>
      <c r="K8" s="34">
        <v>3967</v>
      </c>
      <c r="L8" s="35">
        <v>2981</v>
      </c>
      <c r="M8" s="34">
        <v>3910</v>
      </c>
      <c r="N8" s="35">
        <v>1643</v>
      </c>
      <c r="O8" s="14">
        <f t="shared" si="0"/>
        <v>-0.57979539641943734</v>
      </c>
      <c r="P8" s="36" t="s">
        <v>38</v>
      </c>
    </row>
    <row r="9" spans="2:16" ht="18" customHeight="1" x14ac:dyDescent="0.2">
      <c r="B9" s="30" t="s">
        <v>33</v>
      </c>
      <c r="C9" s="31">
        <v>1244</v>
      </c>
      <c r="D9" s="31">
        <v>2409</v>
      </c>
      <c r="E9" s="31">
        <v>2259</v>
      </c>
      <c r="F9" s="31">
        <v>1918</v>
      </c>
      <c r="G9" s="31">
        <v>3455</v>
      </c>
      <c r="H9" s="31">
        <v>3258</v>
      </c>
      <c r="I9" s="31">
        <v>3838</v>
      </c>
      <c r="J9" s="31">
        <v>3819</v>
      </c>
      <c r="K9" s="31">
        <v>3695</v>
      </c>
      <c r="L9" s="31">
        <v>2047</v>
      </c>
      <c r="M9" s="31">
        <v>3048</v>
      </c>
      <c r="N9" s="31">
        <v>1431</v>
      </c>
      <c r="O9" s="11">
        <f t="shared" si="0"/>
        <v>-0.53051181102362199</v>
      </c>
      <c r="P9" s="32" t="s">
        <v>37</v>
      </c>
    </row>
    <row r="10" spans="2:16" ht="18" customHeight="1" x14ac:dyDescent="0.2">
      <c r="B10" s="33" t="s">
        <v>30</v>
      </c>
      <c r="C10" s="34">
        <v>677</v>
      </c>
      <c r="D10" s="35">
        <v>38</v>
      </c>
      <c r="E10" s="34">
        <v>509</v>
      </c>
      <c r="F10" s="35">
        <v>3421</v>
      </c>
      <c r="G10" s="34">
        <v>2011</v>
      </c>
      <c r="H10" s="35">
        <v>976</v>
      </c>
      <c r="I10" s="34">
        <v>2435</v>
      </c>
      <c r="J10" s="35">
        <v>2917</v>
      </c>
      <c r="K10" s="34">
        <v>1590</v>
      </c>
      <c r="L10" s="35">
        <v>2875</v>
      </c>
      <c r="M10" s="34">
        <v>2282</v>
      </c>
      <c r="N10" s="35">
        <v>3900</v>
      </c>
      <c r="O10" s="14">
        <f t="shared" si="0"/>
        <v>0.70902716914986852</v>
      </c>
      <c r="P10" s="36" t="s">
        <v>37</v>
      </c>
    </row>
    <row r="11" spans="2:16" ht="18" customHeight="1" thickBot="1" x14ac:dyDescent="0.25">
      <c r="B11" s="30" t="s">
        <v>32</v>
      </c>
      <c r="C11" s="31">
        <v>639</v>
      </c>
      <c r="D11" s="31">
        <v>2750</v>
      </c>
      <c r="E11" s="31">
        <v>672</v>
      </c>
      <c r="F11" s="31">
        <v>1993</v>
      </c>
      <c r="G11" s="31">
        <v>1281</v>
      </c>
      <c r="H11" s="31">
        <v>226</v>
      </c>
      <c r="I11" s="31">
        <v>2832</v>
      </c>
      <c r="J11" s="31">
        <v>4100</v>
      </c>
      <c r="K11" s="31">
        <v>1894</v>
      </c>
      <c r="L11" s="31">
        <v>410</v>
      </c>
      <c r="M11" s="31">
        <v>1647</v>
      </c>
      <c r="N11" s="31">
        <v>3038</v>
      </c>
      <c r="O11" s="11">
        <f t="shared" si="0"/>
        <v>0.84456587735276256</v>
      </c>
      <c r="P11" s="37" t="s">
        <v>39</v>
      </c>
    </row>
    <row r="12" spans="2:16" s="2" customFormat="1" ht="24" customHeight="1" x14ac:dyDescent="0.2">
      <c r="B12" s="38"/>
      <c r="C12" s="39" t="s">
        <v>0</v>
      </c>
      <c r="D12" s="40" t="s">
        <v>1</v>
      </c>
      <c r="E12" s="39" t="s">
        <v>2</v>
      </c>
      <c r="F12" s="40" t="s">
        <v>3</v>
      </c>
      <c r="G12" s="39" t="s">
        <v>4</v>
      </c>
      <c r="H12" s="40" t="s">
        <v>5</v>
      </c>
      <c r="I12" s="39" t="s">
        <v>6</v>
      </c>
      <c r="J12" s="40" t="s">
        <v>7</v>
      </c>
      <c r="K12" s="39" t="s">
        <v>8</v>
      </c>
      <c r="L12" s="40" t="s">
        <v>9</v>
      </c>
      <c r="M12" s="39" t="s">
        <v>10</v>
      </c>
      <c r="N12" s="40" t="s">
        <v>11</v>
      </c>
      <c r="O12" s="41" t="s">
        <v>12</v>
      </c>
      <c r="P12" s="42"/>
    </row>
    <row r="13" spans="2:16" ht="7" customHeight="1" x14ac:dyDescent="0.2">
      <c r="B13" s="43"/>
      <c r="C13" s="44"/>
      <c r="D13" s="44"/>
      <c r="E13" s="44"/>
      <c r="F13" s="44"/>
      <c r="G13" s="44"/>
      <c r="H13" s="44"/>
      <c r="I13" s="44"/>
      <c r="J13" s="44"/>
      <c r="K13" s="44"/>
      <c r="L13" s="44"/>
      <c r="M13" s="44"/>
      <c r="N13" s="44"/>
      <c r="O13" s="45"/>
      <c r="P13" s="46"/>
    </row>
    <row r="14" spans="2:16" ht="24" customHeight="1" thickBot="1" x14ac:dyDescent="0.25">
      <c r="B14" s="47" t="s">
        <v>25</v>
      </c>
      <c r="C14" s="48">
        <f>SUM(C3:C11)</f>
        <v>15175</v>
      </c>
      <c r="D14" s="49">
        <f t="shared" ref="D14:N14" si="1">SUM(D3:D11)</f>
        <v>21262</v>
      </c>
      <c r="E14" s="48">
        <f t="shared" si="1"/>
        <v>18101</v>
      </c>
      <c r="F14" s="49">
        <f t="shared" si="1"/>
        <v>20828</v>
      </c>
      <c r="G14" s="48">
        <f t="shared" si="1"/>
        <v>21694</v>
      </c>
      <c r="H14" s="49">
        <f t="shared" si="1"/>
        <v>23577</v>
      </c>
      <c r="I14" s="48">
        <f t="shared" si="1"/>
        <v>16125</v>
      </c>
      <c r="J14" s="49">
        <f t="shared" si="1"/>
        <v>24065</v>
      </c>
      <c r="K14" s="48">
        <f t="shared" si="1"/>
        <v>23179</v>
      </c>
      <c r="L14" s="49">
        <f t="shared" si="1"/>
        <v>22307</v>
      </c>
      <c r="M14" s="48">
        <f t="shared" si="1"/>
        <v>21867</v>
      </c>
      <c r="N14" s="49">
        <f t="shared" si="1"/>
        <v>19193</v>
      </c>
      <c r="O14" s="50">
        <f t="shared" ref="O14" si="2">(N14-M14)/M14</f>
        <v>-0.12228472126949284</v>
      </c>
      <c r="P14" s="46"/>
    </row>
    <row r="15" spans="2:16" ht="8" customHeight="1" x14ac:dyDescent="0.2">
      <c r="B15" s="2"/>
      <c r="C15" s="2"/>
      <c r="D15" s="2"/>
      <c r="E15" s="2"/>
      <c r="F15" s="2"/>
      <c r="G15" s="2"/>
      <c r="H15" s="2"/>
      <c r="I15" s="2"/>
      <c r="J15" s="2"/>
      <c r="K15" s="2"/>
      <c r="L15" s="2"/>
      <c r="M15" s="2"/>
      <c r="N15" s="2"/>
      <c r="O15" s="2"/>
    </row>
  </sheetData>
  <mergeCells count="1">
    <mergeCell ref="K1:O1"/>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B1:O28"/>
  <sheetViews>
    <sheetView showGridLines="0" topLeftCell="A22" workbookViewId="0">
      <selection activeCell="T70" sqref="T70"/>
    </sheetView>
  </sheetViews>
  <sheetFormatPr baseColWidth="10" defaultColWidth="10.83203125" defaultRowHeight="16" x14ac:dyDescent="0.2"/>
  <cols>
    <col min="1" max="1" width="2" style="1" customWidth="1"/>
    <col min="2" max="2" width="27.1640625" style="1" customWidth="1"/>
    <col min="3" max="14" width="10.83203125" style="1"/>
    <col min="15" max="15" width="16.83203125" style="1" customWidth="1"/>
    <col min="16" max="16384" width="10.83203125" style="1"/>
  </cols>
  <sheetData>
    <row r="1" spans="2:15" ht="49" customHeight="1" thickBot="1" x14ac:dyDescent="0.25">
      <c r="B1" s="51" t="s">
        <v>55</v>
      </c>
      <c r="C1" s="51"/>
      <c r="D1" s="51"/>
      <c r="E1" s="51"/>
      <c r="F1" s="51"/>
      <c r="G1" s="51"/>
      <c r="H1" s="51"/>
      <c r="I1" s="51"/>
      <c r="J1" s="51"/>
      <c r="K1" s="52"/>
      <c r="L1" s="52"/>
      <c r="M1" s="52"/>
      <c r="N1" s="52"/>
      <c r="O1" s="52"/>
    </row>
    <row r="2" spans="2:15" s="2" customFormat="1" ht="24" customHeight="1" x14ac:dyDescent="0.2">
      <c r="B2" s="5" t="s">
        <v>53</v>
      </c>
      <c r="C2" s="6" t="s">
        <v>0</v>
      </c>
      <c r="D2" s="7" t="s">
        <v>1</v>
      </c>
      <c r="E2" s="6" t="s">
        <v>2</v>
      </c>
      <c r="F2" s="7" t="s">
        <v>3</v>
      </c>
      <c r="G2" s="6" t="s">
        <v>4</v>
      </c>
      <c r="H2" s="7" t="s">
        <v>5</v>
      </c>
      <c r="I2" s="6" t="s">
        <v>6</v>
      </c>
      <c r="J2" s="7" t="s">
        <v>7</v>
      </c>
      <c r="K2" s="6" t="s">
        <v>8</v>
      </c>
      <c r="L2" s="7" t="s">
        <v>9</v>
      </c>
      <c r="M2" s="6" t="s">
        <v>10</v>
      </c>
      <c r="N2" s="7" t="s">
        <v>11</v>
      </c>
      <c r="O2" s="8" t="s">
        <v>12</v>
      </c>
    </row>
    <row r="3" spans="2:15" s="2" customFormat="1" ht="18" customHeight="1" x14ac:dyDescent="0.2">
      <c r="B3" s="83" t="s">
        <v>56</v>
      </c>
      <c r="C3" s="84"/>
      <c r="D3" s="84"/>
      <c r="E3" s="84"/>
      <c r="F3" s="84"/>
      <c r="G3" s="84"/>
      <c r="H3" s="84"/>
      <c r="I3" s="84"/>
      <c r="J3" s="84"/>
      <c r="K3" s="84"/>
      <c r="L3" s="84"/>
      <c r="M3" s="84"/>
      <c r="N3" s="84"/>
      <c r="O3" s="85"/>
    </row>
    <row r="4" spans="2:15" ht="18" customHeight="1" x14ac:dyDescent="0.2">
      <c r="B4" s="30" t="s">
        <v>16</v>
      </c>
      <c r="C4" s="10">
        <v>1</v>
      </c>
      <c r="D4" s="10">
        <v>2</v>
      </c>
      <c r="E4" s="10">
        <v>3</v>
      </c>
      <c r="F4" s="10">
        <v>1</v>
      </c>
      <c r="G4" s="10">
        <v>2</v>
      </c>
      <c r="H4" s="10">
        <v>3</v>
      </c>
      <c r="I4" s="10">
        <v>4</v>
      </c>
      <c r="J4" s="10">
        <v>5</v>
      </c>
      <c r="K4" s="10">
        <v>6</v>
      </c>
      <c r="L4" s="10">
        <v>7</v>
      </c>
      <c r="M4" s="10">
        <v>8</v>
      </c>
      <c r="N4" s="10">
        <v>9</v>
      </c>
      <c r="O4" s="11">
        <f>(N4-M4)/M4</f>
        <v>0.125</v>
      </c>
    </row>
    <row r="5" spans="2:15" ht="18" customHeight="1" x14ac:dyDescent="0.2">
      <c r="B5" s="33" t="s">
        <v>17</v>
      </c>
      <c r="C5" s="13">
        <v>0</v>
      </c>
      <c r="D5" s="53">
        <v>0</v>
      </c>
      <c r="E5" s="13">
        <v>0</v>
      </c>
      <c r="F5" s="53">
        <v>0</v>
      </c>
      <c r="G5" s="13">
        <v>0</v>
      </c>
      <c r="H5" s="53">
        <v>0</v>
      </c>
      <c r="I5" s="13">
        <v>0</v>
      </c>
      <c r="J5" s="53">
        <v>0</v>
      </c>
      <c r="K5" s="13">
        <v>0</v>
      </c>
      <c r="L5" s="53">
        <v>0</v>
      </c>
      <c r="M5" s="13">
        <v>8</v>
      </c>
      <c r="N5" s="53">
        <v>5</v>
      </c>
      <c r="O5" s="14">
        <f t="shared" ref="O5:O12" si="0">(N5-M5)/M5</f>
        <v>-0.375</v>
      </c>
    </row>
    <row r="6" spans="2:15" ht="18" customHeight="1" x14ac:dyDescent="0.2">
      <c r="B6" s="30" t="s">
        <v>18</v>
      </c>
      <c r="C6" s="10">
        <v>1</v>
      </c>
      <c r="D6" s="10">
        <v>2</v>
      </c>
      <c r="E6" s="10">
        <v>3</v>
      </c>
      <c r="F6" s="10">
        <v>1</v>
      </c>
      <c r="G6" s="10">
        <v>2</v>
      </c>
      <c r="H6" s="10">
        <v>3</v>
      </c>
      <c r="I6" s="10">
        <v>4</v>
      </c>
      <c r="J6" s="10">
        <v>5</v>
      </c>
      <c r="K6" s="10">
        <v>6</v>
      </c>
      <c r="L6" s="10">
        <v>7</v>
      </c>
      <c r="M6" s="10">
        <v>8</v>
      </c>
      <c r="N6" s="10">
        <v>9</v>
      </c>
      <c r="O6" s="11">
        <f t="shared" si="0"/>
        <v>0.125</v>
      </c>
    </row>
    <row r="7" spans="2:15" ht="18" customHeight="1" x14ac:dyDescent="0.2">
      <c r="B7" s="33" t="s">
        <v>19</v>
      </c>
      <c r="C7" s="13">
        <v>2</v>
      </c>
      <c r="D7" s="53">
        <v>3</v>
      </c>
      <c r="E7" s="13">
        <v>2</v>
      </c>
      <c r="F7" s="53">
        <v>3</v>
      </c>
      <c r="G7" s="13">
        <v>2</v>
      </c>
      <c r="H7" s="53">
        <v>3</v>
      </c>
      <c r="I7" s="13">
        <v>2</v>
      </c>
      <c r="J7" s="53">
        <v>3</v>
      </c>
      <c r="K7" s="13">
        <v>2</v>
      </c>
      <c r="L7" s="53">
        <v>3</v>
      </c>
      <c r="M7" s="13">
        <v>2</v>
      </c>
      <c r="N7" s="53">
        <v>8</v>
      </c>
      <c r="O7" s="14">
        <f t="shared" si="0"/>
        <v>3</v>
      </c>
    </row>
    <row r="8" spans="2:15" ht="18" customHeight="1" x14ac:dyDescent="0.2">
      <c r="B8" s="30" t="s">
        <v>20</v>
      </c>
      <c r="C8" s="10">
        <v>1</v>
      </c>
      <c r="D8" s="10">
        <v>2</v>
      </c>
      <c r="E8" s="10">
        <v>3</v>
      </c>
      <c r="F8" s="10">
        <v>1</v>
      </c>
      <c r="G8" s="10">
        <v>2</v>
      </c>
      <c r="H8" s="10">
        <v>3</v>
      </c>
      <c r="I8" s="10">
        <v>4</v>
      </c>
      <c r="J8" s="10">
        <v>5</v>
      </c>
      <c r="K8" s="10">
        <v>6</v>
      </c>
      <c r="L8" s="10">
        <v>7</v>
      </c>
      <c r="M8" s="10">
        <v>8</v>
      </c>
      <c r="N8" s="10">
        <v>9</v>
      </c>
      <c r="O8" s="11">
        <f t="shared" si="0"/>
        <v>0.125</v>
      </c>
    </row>
    <row r="9" spans="2:15" ht="18" customHeight="1" x14ac:dyDescent="0.2">
      <c r="B9" s="33" t="s">
        <v>21</v>
      </c>
      <c r="C9" s="13">
        <v>4</v>
      </c>
      <c r="D9" s="53">
        <v>0</v>
      </c>
      <c r="E9" s="13">
        <v>1</v>
      </c>
      <c r="F9" s="53">
        <v>2</v>
      </c>
      <c r="G9" s="13">
        <v>6</v>
      </c>
      <c r="H9" s="53">
        <v>7</v>
      </c>
      <c r="I9" s="13">
        <v>2</v>
      </c>
      <c r="J9" s="53">
        <v>0</v>
      </c>
      <c r="K9" s="13">
        <v>2</v>
      </c>
      <c r="L9" s="53">
        <v>0</v>
      </c>
      <c r="M9" s="13">
        <v>7</v>
      </c>
      <c r="N9" s="53">
        <v>3</v>
      </c>
      <c r="O9" s="14">
        <f t="shared" si="0"/>
        <v>-0.5714285714285714</v>
      </c>
    </row>
    <row r="10" spans="2:15" ht="18" customHeight="1" x14ac:dyDescent="0.2">
      <c r="B10" s="30" t="s">
        <v>23</v>
      </c>
      <c r="C10" s="10">
        <v>1</v>
      </c>
      <c r="D10" s="10">
        <v>2</v>
      </c>
      <c r="E10" s="10">
        <v>3</v>
      </c>
      <c r="F10" s="10">
        <v>1</v>
      </c>
      <c r="G10" s="10">
        <v>2</v>
      </c>
      <c r="H10" s="10">
        <v>3</v>
      </c>
      <c r="I10" s="10">
        <v>4</v>
      </c>
      <c r="J10" s="10">
        <v>5</v>
      </c>
      <c r="K10" s="10">
        <v>6</v>
      </c>
      <c r="L10" s="10">
        <v>7</v>
      </c>
      <c r="M10" s="10">
        <v>8</v>
      </c>
      <c r="N10" s="10">
        <v>9</v>
      </c>
      <c r="O10" s="11">
        <f t="shared" si="0"/>
        <v>0.125</v>
      </c>
    </row>
    <row r="11" spans="2:15" ht="18" customHeight="1" x14ac:dyDescent="0.2">
      <c r="B11" s="33" t="s">
        <v>24</v>
      </c>
      <c r="C11" s="13">
        <v>3</v>
      </c>
      <c r="D11" s="53">
        <v>2</v>
      </c>
      <c r="E11" s="13">
        <v>4</v>
      </c>
      <c r="F11" s="53">
        <v>6</v>
      </c>
      <c r="G11" s="13">
        <v>8</v>
      </c>
      <c r="H11" s="53">
        <v>7</v>
      </c>
      <c r="I11" s="13">
        <v>6</v>
      </c>
      <c r="J11" s="53">
        <v>5</v>
      </c>
      <c r="K11" s="13">
        <v>1</v>
      </c>
      <c r="L11" s="53">
        <v>2</v>
      </c>
      <c r="M11" s="13">
        <v>3</v>
      </c>
      <c r="N11" s="53">
        <v>4</v>
      </c>
      <c r="O11" s="14">
        <f t="shared" si="0"/>
        <v>0.33333333333333331</v>
      </c>
    </row>
    <row r="12" spans="2:15" ht="18" customHeight="1" x14ac:dyDescent="0.2">
      <c r="B12" s="30"/>
      <c r="C12" s="10">
        <v>0</v>
      </c>
      <c r="D12" s="10">
        <v>0</v>
      </c>
      <c r="E12" s="10">
        <v>0</v>
      </c>
      <c r="F12" s="10">
        <v>0</v>
      </c>
      <c r="G12" s="10">
        <v>0</v>
      </c>
      <c r="H12" s="10">
        <v>0</v>
      </c>
      <c r="I12" s="10">
        <v>0</v>
      </c>
      <c r="J12" s="10">
        <v>0</v>
      </c>
      <c r="K12" s="10">
        <v>0</v>
      </c>
      <c r="L12" s="10">
        <v>0</v>
      </c>
      <c r="M12" s="10">
        <v>1</v>
      </c>
      <c r="N12" s="10">
        <v>1</v>
      </c>
      <c r="O12" s="11">
        <f t="shared" si="0"/>
        <v>0</v>
      </c>
    </row>
    <row r="13" spans="2:15" s="2" customFormat="1" ht="18" customHeight="1" x14ac:dyDescent="0.2">
      <c r="B13" s="83" t="s">
        <v>57</v>
      </c>
      <c r="C13" s="84"/>
      <c r="D13" s="84"/>
      <c r="E13" s="84"/>
      <c r="F13" s="84"/>
      <c r="G13" s="84"/>
      <c r="H13" s="84"/>
      <c r="I13" s="84"/>
      <c r="J13" s="84"/>
      <c r="K13" s="84"/>
      <c r="L13" s="84"/>
      <c r="M13" s="84"/>
      <c r="N13" s="84"/>
      <c r="O13" s="85"/>
    </row>
    <row r="14" spans="2:15" ht="18" customHeight="1" x14ac:dyDescent="0.2">
      <c r="B14" s="30" t="s">
        <v>17</v>
      </c>
      <c r="C14" s="10">
        <v>1</v>
      </c>
      <c r="D14" s="10">
        <v>2</v>
      </c>
      <c r="E14" s="10">
        <v>3</v>
      </c>
      <c r="F14" s="10">
        <v>1</v>
      </c>
      <c r="G14" s="10">
        <v>2</v>
      </c>
      <c r="H14" s="10">
        <v>3</v>
      </c>
      <c r="I14" s="10">
        <v>4</v>
      </c>
      <c r="J14" s="10">
        <v>5</v>
      </c>
      <c r="K14" s="10">
        <v>6</v>
      </c>
      <c r="L14" s="10">
        <v>7</v>
      </c>
      <c r="M14" s="10">
        <v>8</v>
      </c>
      <c r="N14" s="10">
        <v>9</v>
      </c>
      <c r="O14" s="11">
        <f t="shared" ref="O14:O20" si="1">(N14-M14)/M14</f>
        <v>0.125</v>
      </c>
    </row>
    <row r="15" spans="2:15" ht="18" customHeight="1" x14ac:dyDescent="0.2">
      <c r="B15" s="33" t="s">
        <v>13</v>
      </c>
      <c r="C15" s="13">
        <v>2</v>
      </c>
      <c r="D15" s="53">
        <v>3</v>
      </c>
      <c r="E15" s="13">
        <v>2</v>
      </c>
      <c r="F15" s="53">
        <v>3</v>
      </c>
      <c r="G15" s="13">
        <v>2</v>
      </c>
      <c r="H15" s="53">
        <v>3</v>
      </c>
      <c r="I15" s="13">
        <v>2</v>
      </c>
      <c r="J15" s="53">
        <v>3</v>
      </c>
      <c r="K15" s="13">
        <v>2</v>
      </c>
      <c r="L15" s="53">
        <v>3</v>
      </c>
      <c r="M15" s="13">
        <v>2</v>
      </c>
      <c r="N15" s="53">
        <v>3</v>
      </c>
      <c r="O15" s="14">
        <f t="shared" si="1"/>
        <v>0.5</v>
      </c>
    </row>
    <row r="16" spans="2:15" ht="18" customHeight="1" x14ac:dyDescent="0.2">
      <c r="B16" s="30" t="s">
        <v>14</v>
      </c>
      <c r="C16" s="10">
        <v>1</v>
      </c>
      <c r="D16" s="10">
        <v>2</v>
      </c>
      <c r="E16" s="10">
        <v>3</v>
      </c>
      <c r="F16" s="10">
        <v>1</v>
      </c>
      <c r="G16" s="10">
        <v>2</v>
      </c>
      <c r="H16" s="10">
        <v>3</v>
      </c>
      <c r="I16" s="10">
        <v>4</v>
      </c>
      <c r="J16" s="10">
        <v>5</v>
      </c>
      <c r="K16" s="10">
        <v>6</v>
      </c>
      <c r="L16" s="10">
        <v>7</v>
      </c>
      <c r="M16" s="10">
        <v>8</v>
      </c>
      <c r="N16" s="10">
        <v>9</v>
      </c>
      <c r="O16" s="11">
        <f t="shared" si="1"/>
        <v>0.125</v>
      </c>
    </row>
    <row r="17" spans="2:15" ht="18" customHeight="1" x14ac:dyDescent="0.2">
      <c r="B17" s="33" t="s">
        <v>15</v>
      </c>
      <c r="C17" s="13">
        <v>4</v>
      </c>
      <c r="D17" s="53">
        <v>0</v>
      </c>
      <c r="E17" s="13">
        <v>1</v>
      </c>
      <c r="F17" s="53">
        <v>2</v>
      </c>
      <c r="G17" s="13">
        <v>6</v>
      </c>
      <c r="H17" s="53">
        <v>7</v>
      </c>
      <c r="I17" s="13">
        <v>2</v>
      </c>
      <c r="J17" s="53">
        <v>0</v>
      </c>
      <c r="K17" s="13">
        <v>2</v>
      </c>
      <c r="L17" s="53">
        <v>0</v>
      </c>
      <c r="M17" s="13">
        <v>7</v>
      </c>
      <c r="N17" s="53">
        <v>3</v>
      </c>
      <c r="O17" s="14">
        <f t="shared" si="1"/>
        <v>-0.5714285714285714</v>
      </c>
    </row>
    <row r="18" spans="2:15" ht="18" customHeight="1" x14ac:dyDescent="0.2">
      <c r="B18" s="30" t="s">
        <v>22</v>
      </c>
      <c r="C18" s="10">
        <v>1</v>
      </c>
      <c r="D18" s="10">
        <v>2</v>
      </c>
      <c r="E18" s="10">
        <v>3</v>
      </c>
      <c r="F18" s="10">
        <v>1</v>
      </c>
      <c r="G18" s="10">
        <v>2</v>
      </c>
      <c r="H18" s="10">
        <v>3</v>
      </c>
      <c r="I18" s="10">
        <v>4</v>
      </c>
      <c r="J18" s="10">
        <v>5</v>
      </c>
      <c r="K18" s="10">
        <v>6</v>
      </c>
      <c r="L18" s="10">
        <v>7</v>
      </c>
      <c r="M18" s="10">
        <v>8</v>
      </c>
      <c r="N18" s="10">
        <v>9</v>
      </c>
      <c r="O18" s="11">
        <f t="shared" si="1"/>
        <v>0.125</v>
      </c>
    </row>
    <row r="19" spans="2:15" ht="18" customHeight="1" x14ac:dyDescent="0.2">
      <c r="B19" s="33"/>
      <c r="C19" s="13">
        <v>0</v>
      </c>
      <c r="D19" s="53">
        <v>0</v>
      </c>
      <c r="E19" s="13">
        <v>0</v>
      </c>
      <c r="F19" s="53">
        <v>0</v>
      </c>
      <c r="G19" s="13">
        <v>0</v>
      </c>
      <c r="H19" s="53">
        <v>0</v>
      </c>
      <c r="I19" s="13">
        <v>0</v>
      </c>
      <c r="J19" s="53">
        <v>0</v>
      </c>
      <c r="K19" s="13">
        <v>0</v>
      </c>
      <c r="L19" s="53">
        <v>0</v>
      </c>
      <c r="M19" s="13">
        <v>1</v>
      </c>
      <c r="N19" s="53">
        <v>2</v>
      </c>
      <c r="O19" s="14">
        <f t="shared" si="1"/>
        <v>1</v>
      </c>
    </row>
    <row r="20" spans="2:15" ht="18" customHeight="1" x14ac:dyDescent="0.2">
      <c r="B20" s="30"/>
      <c r="C20" s="10">
        <v>0</v>
      </c>
      <c r="D20" s="10">
        <v>0</v>
      </c>
      <c r="E20" s="10">
        <v>0</v>
      </c>
      <c r="F20" s="10">
        <v>0</v>
      </c>
      <c r="G20" s="10">
        <v>0</v>
      </c>
      <c r="H20" s="10">
        <v>0</v>
      </c>
      <c r="I20" s="10">
        <v>0</v>
      </c>
      <c r="J20" s="10">
        <v>0</v>
      </c>
      <c r="K20" s="10">
        <v>0</v>
      </c>
      <c r="L20" s="10">
        <v>0</v>
      </c>
      <c r="M20" s="10">
        <v>1</v>
      </c>
      <c r="N20" s="10">
        <v>1</v>
      </c>
      <c r="O20" s="11">
        <f t="shared" si="1"/>
        <v>0</v>
      </c>
    </row>
    <row r="21" spans="2:15" s="2" customFormat="1" ht="24" customHeight="1" x14ac:dyDescent="0.2">
      <c r="B21" s="38"/>
      <c r="C21" s="54" t="s">
        <v>0</v>
      </c>
      <c r="D21" s="55" t="s">
        <v>1</v>
      </c>
      <c r="E21" s="54" t="s">
        <v>2</v>
      </c>
      <c r="F21" s="55" t="s">
        <v>3</v>
      </c>
      <c r="G21" s="54" t="s">
        <v>4</v>
      </c>
      <c r="H21" s="55" t="s">
        <v>5</v>
      </c>
      <c r="I21" s="54" t="s">
        <v>6</v>
      </c>
      <c r="J21" s="55" t="s">
        <v>7</v>
      </c>
      <c r="K21" s="54" t="s">
        <v>8</v>
      </c>
      <c r="L21" s="55" t="s">
        <v>9</v>
      </c>
      <c r="M21" s="54" t="s">
        <v>10</v>
      </c>
      <c r="N21" s="55" t="s">
        <v>11</v>
      </c>
      <c r="O21" s="41" t="s">
        <v>12</v>
      </c>
    </row>
    <row r="22" spans="2:15" ht="18" customHeight="1" x14ac:dyDescent="0.2">
      <c r="B22" s="56" t="s">
        <v>58</v>
      </c>
      <c r="C22" s="57">
        <f>SUM(C4:C12)</f>
        <v>13</v>
      </c>
      <c r="D22" s="57">
        <f t="shared" ref="D22:N22" si="2">SUM(D4:D12)</f>
        <v>13</v>
      </c>
      <c r="E22" s="57">
        <f t="shared" si="2"/>
        <v>19</v>
      </c>
      <c r="F22" s="57">
        <f t="shared" si="2"/>
        <v>15</v>
      </c>
      <c r="G22" s="57">
        <f t="shared" si="2"/>
        <v>24</v>
      </c>
      <c r="H22" s="57">
        <f t="shared" si="2"/>
        <v>29</v>
      </c>
      <c r="I22" s="57">
        <f t="shared" si="2"/>
        <v>26</v>
      </c>
      <c r="J22" s="57">
        <f t="shared" si="2"/>
        <v>28</v>
      </c>
      <c r="K22" s="57">
        <f t="shared" si="2"/>
        <v>29</v>
      </c>
      <c r="L22" s="57">
        <f t="shared" si="2"/>
        <v>33</v>
      </c>
      <c r="M22" s="57">
        <f t="shared" si="2"/>
        <v>53</v>
      </c>
      <c r="N22" s="57">
        <f t="shared" si="2"/>
        <v>57</v>
      </c>
      <c r="O22" s="58">
        <f>(N22-M22)/M22</f>
        <v>7.5471698113207544E-2</v>
      </c>
    </row>
    <row r="23" spans="2:15" ht="18" customHeight="1" x14ac:dyDescent="0.2">
      <c r="B23" s="59" t="s">
        <v>59</v>
      </c>
      <c r="C23" s="60">
        <f>SUM(C14:C20)</f>
        <v>9</v>
      </c>
      <c r="D23" s="61">
        <f t="shared" ref="D23:N23" si="3">SUM(D14:D20)</f>
        <v>9</v>
      </c>
      <c r="E23" s="60">
        <f t="shared" si="3"/>
        <v>12</v>
      </c>
      <c r="F23" s="61">
        <f t="shared" si="3"/>
        <v>8</v>
      </c>
      <c r="G23" s="60">
        <f t="shared" si="3"/>
        <v>14</v>
      </c>
      <c r="H23" s="61">
        <f t="shared" si="3"/>
        <v>19</v>
      </c>
      <c r="I23" s="60">
        <f t="shared" si="3"/>
        <v>16</v>
      </c>
      <c r="J23" s="61">
        <f t="shared" si="3"/>
        <v>18</v>
      </c>
      <c r="K23" s="60">
        <f t="shared" si="3"/>
        <v>22</v>
      </c>
      <c r="L23" s="61">
        <f t="shared" si="3"/>
        <v>24</v>
      </c>
      <c r="M23" s="60">
        <f t="shared" si="3"/>
        <v>35</v>
      </c>
      <c r="N23" s="61">
        <f t="shared" si="3"/>
        <v>36</v>
      </c>
      <c r="O23" s="62">
        <f>(N23-M23)/M23</f>
        <v>2.8571428571428571E-2</v>
      </c>
    </row>
    <row r="24" spans="2:15" ht="7" customHeight="1" x14ac:dyDescent="0.2">
      <c r="B24" s="43"/>
      <c r="C24" s="63"/>
      <c r="D24" s="63"/>
      <c r="E24" s="63"/>
      <c r="F24" s="63"/>
      <c r="G24" s="63"/>
      <c r="H24" s="63"/>
      <c r="I24" s="63"/>
      <c r="J24" s="63"/>
      <c r="K24" s="63"/>
      <c r="L24" s="63"/>
      <c r="M24" s="63"/>
      <c r="N24" s="63"/>
      <c r="O24" s="45"/>
    </row>
    <row r="25" spans="2:15" ht="24" customHeight="1" thickBot="1" x14ac:dyDescent="0.25">
      <c r="B25" s="47" t="s">
        <v>60</v>
      </c>
      <c r="C25" s="64">
        <f>SUM(C22:C23)</f>
        <v>22</v>
      </c>
      <c r="D25" s="65">
        <f t="shared" ref="D25:N25" si="4">SUM(D22:D23)</f>
        <v>22</v>
      </c>
      <c r="E25" s="64">
        <f t="shared" si="4"/>
        <v>31</v>
      </c>
      <c r="F25" s="65">
        <f t="shared" si="4"/>
        <v>23</v>
      </c>
      <c r="G25" s="64">
        <f t="shared" si="4"/>
        <v>38</v>
      </c>
      <c r="H25" s="65">
        <f t="shared" si="4"/>
        <v>48</v>
      </c>
      <c r="I25" s="64">
        <f t="shared" si="4"/>
        <v>42</v>
      </c>
      <c r="J25" s="65">
        <f t="shared" si="4"/>
        <v>46</v>
      </c>
      <c r="K25" s="64">
        <f t="shared" si="4"/>
        <v>51</v>
      </c>
      <c r="L25" s="65">
        <f t="shared" si="4"/>
        <v>57</v>
      </c>
      <c r="M25" s="64">
        <f t="shared" si="4"/>
        <v>88</v>
      </c>
      <c r="N25" s="65">
        <f t="shared" si="4"/>
        <v>93</v>
      </c>
      <c r="O25" s="66">
        <f>SUM(C25:N25)</f>
        <v>561</v>
      </c>
    </row>
    <row r="26" spans="2:15" ht="7" customHeight="1" x14ac:dyDescent="0.2">
      <c r="B26" s="43"/>
      <c r="C26" s="63"/>
      <c r="D26" s="63"/>
      <c r="E26" s="63"/>
      <c r="F26" s="63"/>
      <c r="G26" s="63"/>
      <c r="H26" s="63"/>
      <c r="I26" s="63"/>
      <c r="J26" s="63"/>
      <c r="K26" s="63"/>
      <c r="L26" s="63"/>
      <c r="M26" s="63"/>
      <c r="N26" s="63"/>
      <c r="O26" s="45"/>
    </row>
    <row r="27" spans="2:15" ht="24" customHeight="1" thickBot="1" x14ac:dyDescent="0.25">
      <c r="B27" s="47" t="s">
        <v>61</v>
      </c>
      <c r="C27" s="67">
        <f>C22/C25</f>
        <v>0.59090909090909094</v>
      </c>
      <c r="D27" s="68">
        <f t="shared" ref="D27:N27" si="5">D22/D25</f>
        <v>0.59090909090909094</v>
      </c>
      <c r="E27" s="67">
        <f t="shared" si="5"/>
        <v>0.61290322580645162</v>
      </c>
      <c r="F27" s="68">
        <f t="shared" si="5"/>
        <v>0.65217391304347827</v>
      </c>
      <c r="G27" s="67">
        <f t="shared" si="5"/>
        <v>0.63157894736842102</v>
      </c>
      <c r="H27" s="68">
        <f t="shared" si="5"/>
        <v>0.60416666666666663</v>
      </c>
      <c r="I27" s="67">
        <f t="shared" si="5"/>
        <v>0.61904761904761907</v>
      </c>
      <c r="J27" s="68">
        <f t="shared" si="5"/>
        <v>0.60869565217391308</v>
      </c>
      <c r="K27" s="67">
        <f t="shared" si="5"/>
        <v>0.56862745098039214</v>
      </c>
      <c r="L27" s="68">
        <f t="shared" si="5"/>
        <v>0.57894736842105265</v>
      </c>
      <c r="M27" s="67">
        <f t="shared" si="5"/>
        <v>0.60227272727272729</v>
      </c>
      <c r="N27" s="68">
        <f t="shared" si="5"/>
        <v>0.61290322580645162</v>
      </c>
      <c r="O27" s="50">
        <f>(N27-M27)/M27</f>
        <v>1.7650639074863039E-2</v>
      </c>
    </row>
    <row r="28" spans="2:15" ht="18" customHeight="1" x14ac:dyDescent="0.2">
      <c r="B28" s="2"/>
      <c r="C28" s="2"/>
      <c r="D28" s="2"/>
      <c r="E28" s="2"/>
      <c r="F28" s="2"/>
      <c r="G28" s="2"/>
      <c r="H28" s="2"/>
      <c r="I28" s="2"/>
      <c r="J28" s="2"/>
      <c r="K28" s="2"/>
      <c r="L28" s="2"/>
      <c r="M28" s="2"/>
      <c r="N28" s="2"/>
      <c r="O28" s="2"/>
    </row>
  </sheetData>
  <mergeCells count="2">
    <mergeCell ref="B3:O3"/>
    <mergeCell ref="B13:O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1:O28"/>
  <sheetViews>
    <sheetView showGridLines="0" workbookViewId="0">
      <selection activeCell="O31" sqref="O31"/>
    </sheetView>
  </sheetViews>
  <sheetFormatPr baseColWidth="10" defaultColWidth="10.83203125" defaultRowHeight="16" x14ac:dyDescent="0.2"/>
  <cols>
    <col min="1" max="1" width="2" style="1" customWidth="1"/>
    <col min="2" max="2" width="27.1640625" style="1" customWidth="1"/>
    <col min="3" max="3" width="10.83203125" style="1"/>
    <col min="4" max="4" width="35.1640625" style="1" customWidth="1"/>
    <col min="5" max="14" width="10.83203125" style="1"/>
    <col min="15" max="15" width="16.83203125" style="1" customWidth="1"/>
    <col min="16" max="16384" width="10.83203125" style="1"/>
  </cols>
  <sheetData>
    <row r="1" spans="2:15" ht="49" customHeight="1" thickBot="1" x14ac:dyDescent="0.25">
      <c r="B1" s="69" t="s">
        <v>62</v>
      </c>
      <c r="K1" s="70"/>
      <c r="L1" s="70"/>
      <c r="M1" s="70"/>
      <c r="N1" s="70"/>
      <c r="O1" s="70"/>
    </row>
    <row r="2" spans="2:15" s="2" customFormat="1" ht="24" customHeight="1" x14ac:dyDescent="0.2">
      <c r="B2" s="5" t="s">
        <v>53</v>
      </c>
      <c r="C2" s="6" t="s">
        <v>0</v>
      </c>
      <c r="D2" s="7" t="s">
        <v>1</v>
      </c>
      <c r="E2" s="6" t="s">
        <v>2</v>
      </c>
      <c r="F2" s="7" t="s">
        <v>3</v>
      </c>
      <c r="G2" s="6" t="s">
        <v>4</v>
      </c>
      <c r="H2" s="7" t="s">
        <v>5</v>
      </c>
      <c r="I2" s="6" t="s">
        <v>6</v>
      </c>
      <c r="J2" s="7" t="s">
        <v>7</v>
      </c>
      <c r="K2" s="6" t="s">
        <v>8</v>
      </c>
      <c r="L2" s="7" t="s">
        <v>9</v>
      </c>
      <c r="M2" s="6" t="s">
        <v>10</v>
      </c>
      <c r="N2" s="7" t="s">
        <v>11</v>
      </c>
      <c r="O2" s="8" t="s">
        <v>12</v>
      </c>
    </row>
    <row r="3" spans="2:15" s="2" customFormat="1" ht="18" customHeight="1" x14ac:dyDescent="0.2">
      <c r="B3" s="83" t="s">
        <v>56</v>
      </c>
      <c r="C3" s="84"/>
      <c r="D3" s="84"/>
      <c r="E3" s="84"/>
      <c r="F3" s="84"/>
      <c r="G3" s="84"/>
      <c r="H3" s="84"/>
      <c r="I3" s="84"/>
      <c r="J3" s="84"/>
      <c r="K3" s="84"/>
      <c r="L3" s="84"/>
      <c r="M3" s="84"/>
      <c r="N3" s="84"/>
      <c r="O3" s="85"/>
    </row>
    <row r="4" spans="2:15" ht="18" customHeight="1" x14ac:dyDescent="0.2">
      <c r="B4" s="30" t="s">
        <v>16</v>
      </c>
      <c r="C4" s="10">
        <v>28</v>
      </c>
      <c r="D4" s="10">
        <v>33</v>
      </c>
      <c r="E4" s="10">
        <v>49</v>
      </c>
      <c r="F4" s="10">
        <v>23</v>
      </c>
      <c r="G4" s="10">
        <v>21</v>
      </c>
      <c r="H4" s="10">
        <v>10</v>
      </c>
      <c r="I4" s="10">
        <v>20</v>
      </c>
      <c r="J4" s="10">
        <v>45</v>
      </c>
      <c r="K4" s="10">
        <v>30</v>
      </c>
      <c r="L4" s="10">
        <v>36</v>
      </c>
      <c r="M4" s="10">
        <v>24</v>
      </c>
      <c r="N4" s="10">
        <v>25</v>
      </c>
      <c r="O4" s="11">
        <f>(N4-M4)/M4</f>
        <v>4.1666666666666664E-2</v>
      </c>
    </row>
    <row r="5" spans="2:15" ht="18" customHeight="1" x14ac:dyDescent="0.2">
      <c r="B5" s="33" t="s">
        <v>17</v>
      </c>
      <c r="C5" s="13">
        <v>16</v>
      </c>
      <c r="D5" s="53">
        <v>20</v>
      </c>
      <c r="E5" s="13">
        <v>3</v>
      </c>
      <c r="F5" s="53">
        <v>37</v>
      </c>
      <c r="G5" s="13">
        <v>45</v>
      </c>
      <c r="H5" s="53">
        <v>26</v>
      </c>
      <c r="I5" s="13">
        <v>4</v>
      </c>
      <c r="J5" s="53">
        <v>1</v>
      </c>
      <c r="K5" s="13">
        <v>47</v>
      </c>
      <c r="L5" s="53">
        <v>22</v>
      </c>
      <c r="M5" s="13">
        <v>3</v>
      </c>
      <c r="N5" s="53">
        <v>17</v>
      </c>
      <c r="O5" s="14">
        <f t="shared" ref="O5:O12" si="0">(N5-M5)/M5</f>
        <v>4.666666666666667</v>
      </c>
    </row>
    <row r="6" spans="2:15" ht="18" customHeight="1" x14ac:dyDescent="0.2">
      <c r="B6" s="30" t="s">
        <v>18</v>
      </c>
      <c r="C6" s="10">
        <v>40</v>
      </c>
      <c r="D6" s="10">
        <v>45</v>
      </c>
      <c r="E6" s="10">
        <v>29</v>
      </c>
      <c r="F6" s="10">
        <v>18</v>
      </c>
      <c r="G6" s="10">
        <v>20</v>
      </c>
      <c r="H6" s="10">
        <v>5</v>
      </c>
      <c r="I6" s="10">
        <v>25</v>
      </c>
      <c r="J6" s="10">
        <v>49</v>
      </c>
      <c r="K6" s="10">
        <v>12</v>
      </c>
      <c r="L6" s="10">
        <v>39</v>
      </c>
      <c r="M6" s="10">
        <v>44</v>
      </c>
      <c r="N6" s="10">
        <v>40</v>
      </c>
      <c r="O6" s="11">
        <f t="shared" si="0"/>
        <v>-9.0909090909090912E-2</v>
      </c>
    </row>
    <row r="7" spans="2:15" ht="18" customHeight="1" x14ac:dyDescent="0.2">
      <c r="B7" s="33" t="s">
        <v>19</v>
      </c>
      <c r="C7" s="13">
        <v>38</v>
      </c>
      <c r="D7" s="53">
        <v>32</v>
      </c>
      <c r="E7" s="13">
        <v>9</v>
      </c>
      <c r="F7" s="53">
        <v>3</v>
      </c>
      <c r="G7" s="13">
        <v>33</v>
      </c>
      <c r="H7" s="53">
        <v>33</v>
      </c>
      <c r="I7" s="13">
        <v>22</v>
      </c>
      <c r="J7" s="53">
        <v>15</v>
      </c>
      <c r="K7" s="13">
        <v>20</v>
      </c>
      <c r="L7" s="53">
        <v>49</v>
      </c>
      <c r="M7" s="13">
        <v>17</v>
      </c>
      <c r="N7" s="53">
        <v>24</v>
      </c>
      <c r="O7" s="14">
        <f t="shared" si="0"/>
        <v>0.41176470588235292</v>
      </c>
    </row>
    <row r="8" spans="2:15" ht="18" customHeight="1" x14ac:dyDescent="0.2">
      <c r="B8" s="30" t="s">
        <v>20</v>
      </c>
      <c r="C8" s="10">
        <v>1</v>
      </c>
      <c r="D8" s="10">
        <v>16</v>
      </c>
      <c r="E8" s="10">
        <v>50</v>
      </c>
      <c r="F8" s="10">
        <v>41</v>
      </c>
      <c r="G8" s="10">
        <v>37</v>
      </c>
      <c r="H8" s="10">
        <v>40</v>
      </c>
      <c r="I8" s="10">
        <v>20</v>
      </c>
      <c r="J8" s="10">
        <v>46</v>
      </c>
      <c r="K8" s="10">
        <v>13</v>
      </c>
      <c r="L8" s="10">
        <v>11</v>
      </c>
      <c r="M8" s="10">
        <v>39</v>
      </c>
      <c r="N8" s="10">
        <v>16</v>
      </c>
      <c r="O8" s="11">
        <f t="shared" si="0"/>
        <v>-0.58974358974358976</v>
      </c>
    </row>
    <row r="9" spans="2:15" ht="18" customHeight="1" x14ac:dyDescent="0.2">
      <c r="B9" s="33" t="s">
        <v>21</v>
      </c>
      <c r="C9" s="13">
        <v>27</v>
      </c>
      <c r="D9" s="53">
        <v>37</v>
      </c>
      <c r="E9" s="13">
        <v>48</v>
      </c>
      <c r="F9" s="53">
        <v>28</v>
      </c>
      <c r="G9" s="13">
        <v>35</v>
      </c>
      <c r="H9" s="53">
        <v>25</v>
      </c>
      <c r="I9" s="13">
        <v>42</v>
      </c>
      <c r="J9" s="53">
        <v>27</v>
      </c>
      <c r="K9" s="13">
        <v>38</v>
      </c>
      <c r="L9" s="53">
        <v>4</v>
      </c>
      <c r="M9" s="13">
        <v>50</v>
      </c>
      <c r="N9" s="53">
        <v>26</v>
      </c>
      <c r="O9" s="14">
        <f t="shared" si="0"/>
        <v>-0.48</v>
      </c>
    </row>
    <row r="10" spans="2:15" ht="18" customHeight="1" x14ac:dyDescent="0.2">
      <c r="B10" s="30" t="s">
        <v>23</v>
      </c>
      <c r="C10" s="10">
        <v>5</v>
      </c>
      <c r="D10" s="10">
        <v>40</v>
      </c>
      <c r="E10" s="10">
        <v>6</v>
      </c>
      <c r="F10" s="10">
        <v>40</v>
      </c>
      <c r="G10" s="10">
        <v>35</v>
      </c>
      <c r="H10" s="10">
        <v>27</v>
      </c>
      <c r="I10" s="10">
        <v>10</v>
      </c>
      <c r="J10" s="10">
        <v>33</v>
      </c>
      <c r="K10" s="10">
        <v>7</v>
      </c>
      <c r="L10" s="10">
        <v>22</v>
      </c>
      <c r="M10" s="10">
        <v>46</v>
      </c>
      <c r="N10" s="10">
        <v>23</v>
      </c>
      <c r="O10" s="11">
        <f t="shared" si="0"/>
        <v>-0.5</v>
      </c>
    </row>
    <row r="11" spans="2:15" ht="18" customHeight="1" x14ac:dyDescent="0.2">
      <c r="B11" s="33" t="s">
        <v>24</v>
      </c>
      <c r="C11" s="13">
        <v>19</v>
      </c>
      <c r="D11" s="53">
        <v>28</v>
      </c>
      <c r="E11" s="13">
        <v>23</v>
      </c>
      <c r="F11" s="53">
        <v>48</v>
      </c>
      <c r="G11" s="13">
        <v>6</v>
      </c>
      <c r="H11" s="53">
        <v>40</v>
      </c>
      <c r="I11" s="13">
        <v>21</v>
      </c>
      <c r="J11" s="53">
        <v>38</v>
      </c>
      <c r="K11" s="13">
        <v>40</v>
      </c>
      <c r="L11" s="53">
        <v>20</v>
      </c>
      <c r="M11" s="13">
        <v>32</v>
      </c>
      <c r="N11" s="53">
        <v>8</v>
      </c>
      <c r="O11" s="14">
        <f t="shared" si="0"/>
        <v>-0.75</v>
      </c>
    </row>
    <row r="12" spans="2:15" ht="18" customHeight="1" x14ac:dyDescent="0.2">
      <c r="B12" s="30"/>
      <c r="C12" s="10">
        <v>0</v>
      </c>
      <c r="D12" s="10">
        <v>0</v>
      </c>
      <c r="E12" s="10">
        <v>0</v>
      </c>
      <c r="F12" s="10">
        <v>0</v>
      </c>
      <c r="G12" s="10">
        <v>0</v>
      </c>
      <c r="H12" s="10">
        <v>0</v>
      </c>
      <c r="I12" s="10">
        <v>0</v>
      </c>
      <c r="J12" s="10">
        <v>0</v>
      </c>
      <c r="K12" s="10">
        <v>0</v>
      </c>
      <c r="L12" s="10">
        <v>0</v>
      </c>
      <c r="M12" s="10">
        <v>1</v>
      </c>
      <c r="N12" s="10">
        <v>1</v>
      </c>
      <c r="O12" s="11">
        <f t="shared" si="0"/>
        <v>0</v>
      </c>
    </row>
    <row r="13" spans="2:15" s="2" customFormat="1" ht="18" customHeight="1" x14ac:dyDescent="0.2">
      <c r="B13" s="83" t="s">
        <v>57</v>
      </c>
      <c r="C13" s="84"/>
      <c r="D13" s="84"/>
      <c r="E13" s="84"/>
      <c r="F13" s="84"/>
      <c r="G13" s="84"/>
      <c r="H13" s="84"/>
      <c r="I13" s="84"/>
      <c r="J13" s="84"/>
      <c r="K13" s="84"/>
      <c r="L13" s="84"/>
      <c r="M13" s="84"/>
      <c r="N13" s="84"/>
      <c r="O13" s="85"/>
    </row>
    <row r="14" spans="2:15" ht="18" customHeight="1" x14ac:dyDescent="0.2">
      <c r="B14" s="30" t="s">
        <v>17</v>
      </c>
      <c r="C14" s="10">
        <v>33</v>
      </c>
      <c r="D14" s="10">
        <v>32</v>
      </c>
      <c r="E14" s="10">
        <v>48</v>
      </c>
      <c r="F14" s="10">
        <v>50</v>
      </c>
      <c r="G14" s="10">
        <v>4</v>
      </c>
      <c r="H14" s="10">
        <v>9</v>
      </c>
      <c r="I14" s="10">
        <v>40</v>
      </c>
      <c r="J14" s="10">
        <v>44</v>
      </c>
      <c r="K14" s="10">
        <v>17</v>
      </c>
      <c r="L14" s="10">
        <v>39</v>
      </c>
      <c r="M14" s="10">
        <v>20</v>
      </c>
      <c r="N14" s="10">
        <v>8</v>
      </c>
      <c r="O14" s="11">
        <f t="shared" ref="O14:O20" si="1">(N14-M14)/M14</f>
        <v>-0.6</v>
      </c>
    </row>
    <row r="15" spans="2:15" ht="18" customHeight="1" x14ac:dyDescent="0.2">
      <c r="B15" s="33" t="s">
        <v>13</v>
      </c>
      <c r="C15" s="13">
        <v>10</v>
      </c>
      <c r="D15" s="53">
        <v>39</v>
      </c>
      <c r="E15" s="13">
        <v>38</v>
      </c>
      <c r="F15" s="53">
        <v>39</v>
      </c>
      <c r="G15" s="13">
        <v>36</v>
      </c>
      <c r="H15" s="53">
        <v>41</v>
      </c>
      <c r="I15" s="13">
        <v>14</v>
      </c>
      <c r="J15" s="53">
        <v>46</v>
      </c>
      <c r="K15" s="13">
        <v>13</v>
      </c>
      <c r="L15" s="53">
        <v>13</v>
      </c>
      <c r="M15" s="13">
        <v>44</v>
      </c>
      <c r="N15" s="53">
        <v>17</v>
      </c>
      <c r="O15" s="14">
        <f t="shared" si="1"/>
        <v>-0.61363636363636365</v>
      </c>
    </row>
    <row r="16" spans="2:15" ht="18" customHeight="1" x14ac:dyDescent="0.2">
      <c r="B16" s="30" t="s">
        <v>14</v>
      </c>
      <c r="C16" s="10">
        <v>12</v>
      </c>
      <c r="D16" s="10">
        <v>5</v>
      </c>
      <c r="E16" s="10">
        <v>37</v>
      </c>
      <c r="F16" s="10">
        <v>40</v>
      </c>
      <c r="G16" s="10">
        <v>19</v>
      </c>
      <c r="H16" s="10">
        <v>46</v>
      </c>
      <c r="I16" s="10">
        <v>15</v>
      </c>
      <c r="J16" s="10">
        <v>19</v>
      </c>
      <c r="K16" s="10">
        <v>45</v>
      </c>
      <c r="L16" s="10">
        <v>32</v>
      </c>
      <c r="M16" s="10">
        <v>3</v>
      </c>
      <c r="N16" s="10">
        <v>10</v>
      </c>
      <c r="O16" s="11">
        <f t="shared" si="1"/>
        <v>2.3333333333333335</v>
      </c>
    </row>
    <row r="17" spans="2:15" ht="18" customHeight="1" x14ac:dyDescent="0.2">
      <c r="B17" s="33" t="s">
        <v>15</v>
      </c>
      <c r="C17" s="13">
        <v>12</v>
      </c>
      <c r="D17" s="53">
        <v>45</v>
      </c>
      <c r="E17" s="13">
        <v>46</v>
      </c>
      <c r="F17" s="53">
        <v>4</v>
      </c>
      <c r="G17" s="13">
        <v>26</v>
      </c>
      <c r="H17" s="53">
        <v>15</v>
      </c>
      <c r="I17" s="13">
        <v>29</v>
      </c>
      <c r="J17" s="53">
        <v>6</v>
      </c>
      <c r="K17" s="13">
        <v>1</v>
      </c>
      <c r="L17" s="53">
        <v>30</v>
      </c>
      <c r="M17" s="13">
        <v>19</v>
      </c>
      <c r="N17" s="53">
        <v>44</v>
      </c>
      <c r="O17" s="14">
        <f t="shared" si="1"/>
        <v>1.3157894736842106</v>
      </c>
    </row>
    <row r="18" spans="2:15" ht="18" customHeight="1" x14ac:dyDescent="0.2">
      <c r="B18" s="30" t="s">
        <v>22</v>
      </c>
      <c r="C18" s="10">
        <v>1</v>
      </c>
      <c r="D18" s="10">
        <v>29</v>
      </c>
      <c r="E18" s="10">
        <v>30</v>
      </c>
      <c r="F18" s="10">
        <v>29</v>
      </c>
      <c r="G18" s="10">
        <v>49</v>
      </c>
      <c r="H18" s="10">
        <v>32</v>
      </c>
      <c r="I18" s="10">
        <v>24</v>
      </c>
      <c r="J18" s="10">
        <v>38</v>
      </c>
      <c r="K18" s="10">
        <v>45</v>
      </c>
      <c r="L18" s="10">
        <v>29</v>
      </c>
      <c r="M18" s="10">
        <v>38</v>
      </c>
      <c r="N18" s="10">
        <v>37</v>
      </c>
      <c r="O18" s="11">
        <f t="shared" si="1"/>
        <v>-2.6315789473684209E-2</v>
      </c>
    </row>
    <row r="19" spans="2:15" ht="18" customHeight="1" x14ac:dyDescent="0.2">
      <c r="B19" s="33"/>
      <c r="C19" s="13">
        <v>0</v>
      </c>
      <c r="D19" s="53">
        <v>0</v>
      </c>
      <c r="E19" s="13">
        <v>0</v>
      </c>
      <c r="F19" s="53">
        <v>0</v>
      </c>
      <c r="G19" s="13">
        <v>0</v>
      </c>
      <c r="H19" s="53">
        <v>0</v>
      </c>
      <c r="I19" s="13">
        <v>0</v>
      </c>
      <c r="J19" s="53">
        <v>0</v>
      </c>
      <c r="K19" s="13">
        <v>0</v>
      </c>
      <c r="L19" s="53">
        <v>0</v>
      </c>
      <c r="M19" s="13">
        <v>1</v>
      </c>
      <c r="N19" s="53">
        <v>2</v>
      </c>
      <c r="O19" s="14">
        <f t="shared" si="1"/>
        <v>1</v>
      </c>
    </row>
    <row r="20" spans="2:15" ht="18" customHeight="1" x14ac:dyDescent="0.2">
      <c r="B20" s="30"/>
      <c r="C20" s="10">
        <v>0</v>
      </c>
      <c r="D20" s="10">
        <v>0</v>
      </c>
      <c r="E20" s="10">
        <v>0</v>
      </c>
      <c r="F20" s="10">
        <v>0</v>
      </c>
      <c r="G20" s="10">
        <v>0</v>
      </c>
      <c r="H20" s="10">
        <v>0</v>
      </c>
      <c r="I20" s="10">
        <v>0</v>
      </c>
      <c r="J20" s="10">
        <v>0</v>
      </c>
      <c r="K20" s="10">
        <v>0</v>
      </c>
      <c r="L20" s="10">
        <v>0</v>
      </c>
      <c r="M20" s="10">
        <v>1</v>
      </c>
      <c r="N20" s="10">
        <v>1</v>
      </c>
      <c r="O20" s="11">
        <f t="shared" si="1"/>
        <v>0</v>
      </c>
    </row>
    <row r="21" spans="2:15" s="2" customFormat="1" ht="24" customHeight="1" x14ac:dyDescent="0.2">
      <c r="B21" s="38"/>
      <c r="C21" s="54" t="s">
        <v>0</v>
      </c>
      <c r="D21" s="55" t="s">
        <v>1</v>
      </c>
      <c r="E21" s="54" t="s">
        <v>2</v>
      </c>
      <c r="F21" s="55" t="s">
        <v>3</v>
      </c>
      <c r="G21" s="54" t="s">
        <v>4</v>
      </c>
      <c r="H21" s="55" t="s">
        <v>5</v>
      </c>
      <c r="I21" s="54" t="s">
        <v>6</v>
      </c>
      <c r="J21" s="55" t="s">
        <v>7</v>
      </c>
      <c r="K21" s="54" t="s">
        <v>8</v>
      </c>
      <c r="L21" s="55" t="s">
        <v>9</v>
      </c>
      <c r="M21" s="54" t="s">
        <v>10</v>
      </c>
      <c r="N21" s="55" t="s">
        <v>11</v>
      </c>
      <c r="O21" s="41" t="s">
        <v>12</v>
      </c>
    </row>
    <row r="22" spans="2:15" ht="18" customHeight="1" x14ac:dyDescent="0.2">
      <c r="B22" s="56" t="s">
        <v>58</v>
      </c>
      <c r="C22" s="57">
        <f>SUM(C4:C12)</f>
        <v>174</v>
      </c>
      <c r="D22" s="57">
        <f t="shared" ref="D22:N22" si="2">SUM(D4:D12)</f>
        <v>251</v>
      </c>
      <c r="E22" s="57">
        <f t="shared" si="2"/>
        <v>217</v>
      </c>
      <c r="F22" s="57">
        <f t="shared" si="2"/>
        <v>238</v>
      </c>
      <c r="G22" s="57">
        <f t="shared" si="2"/>
        <v>232</v>
      </c>
      <c r="H22" s="57">
        <f t="shared" si="2"/>
        <v>206</v>
      </c>
      <c r="I22" s="57">
        <f t="shared" si="2"/>
        <v>164</v>
      </c>
      <c r="J22" s="57">
        <f t="shared" si="2"/>
        <v>254</v>
      </c>
      <c r="K22" s="57">
        <f t="shared" si="2"/>
        <v>207</v>
      </c>
      <c r="L22" s="57">
        <f t="shared" si="2"/>
        <v>203</v>
      </c>
      <c r="M22" s="57">
        <f t="shared" si="2"/>
        <v>256</v>
      </c>
      <c r="N22" s="57">
        <f t="shared" si="2"/>
        <v>180</v>
      </c>
      <c r="O22" s="58">
        <f>(N22-M22)/M22</f>
        <v>-0.296875</v>
      </c>
    </row>
    <row r="23" spans="2:15" ht="18" customHeight="1" x14ac:dyDescent="0.2">
      <c r="B23" s="59" t="s">
        <v>59</v>
      </c>
      <c r="C23" s="60">
        <f>SUM(C14:C20)</f>
        <v>68</v>
      </c>
      <c r="D23" s="61">
        <f t="shared" ref="D23:N23" si="3">SUM(D14:D20)</f>
        <v>150</v>
      </c>
      <c r="E23" s="60">
        <f t="shared" si="3"/>
        <v>199</v>
      </c>
      <c r="F23" s="61">
        <f t="shared" si="3"/>
        <v>162</v>
      </c>
      <c r="G23" s="60">
        <f t="shared" si="3"/>
        <v>134</v>
      </c>
      <c r="H23" s="61">
        <f t="shared" si="3"/>
        <v>143</v>
      </c>
      <c r="I23" s="60">
        <f t="shared" si="3"/>
        <v>122</v>
      </c>
      <c r="J23" s="61">
        <f t="shared" si="3"/>
        <v>153</v>
      </c>
      <c r="K23" s="60">
        <f t="shared" si="3"/>
        <v>121</v>
      </c>
      <c r="L23" s="61">
        <f t="shared" si="3"/>
        <v>143</v>
      </c>
      <c r="M23" s="60">
        <f t="shared" si="3"/>
        <v>126</v>
      </c>
      <c r="N23" s="61">
        <f t="shared" si="3"/>
        <v>119</v>
      </c>
      <c r="O23" s="62">
        <f>(N23-M23)/M23</f>
        <v>-5.5555555555555552E-2</v>
      </c>
    </row>
    <row r="24" spans="2:15" ht="7" customHeight="1" x14ac:dyDescent="0.2">
      <c r="B24" s="43"/>
      <c r="C24" s="63"/>
      <c r="D24" s="63"/>
      <c r="E24" s="63"/>
      <c r="F24" s="63"/>
      <c r="G24" s="63"/>
      <c r="H24" s="63"/>
      <c r="I24" s="63"/>
      <c r="J24" s="63"/>
      <c r="K24" s="63"/>
      <c r="L24" s="63"/>
      <c r="M24" s="63"/>
      <c r="N24" s="63"/>
      <c r="O24" s="45"/>
    </row>
    <row r="25" spans="2:15" ht="24" customHeight="1" thickBot="1" x14ac:dyDescent="0.25">
      <c r="B25" s="47" t="s">
        <v>60</v>
      </c>
      <c r="C25" s="64">
        <f>SUM(C22:C23)</f>
        <v>242</v>
      </c>
      <c r="D25" s="65">
        <f t="shared" ref="D25:N25" si="4">SUM(D22:D23)</f>
        <v>401</v>
      </c>
      <c r="E25" s="64">
        <f t="shared" si="4"/>
        <v>416</v>
      </c>
      <c r="F25" s="65">
        <f t="shared" si="4"/>
        <v>400</v>
      </c>
      <c r="G25" s="64">
        <f t="shared" si="4"/>
        <v>366</v>
      </c>
      <c r="H25" s="65">
        <f t="shared" si="4"/>
        <v>349</v>
      </c>
      <c r="I25" s="64">
        <f t="shared" si="4"/>
        <v>286</v>
      </c>
      <c r="J25" s="65">
        <f t="shared" si="4"/>
        <v>407</v>
      </c>
      <c r="K25" s="64">
        <f t="shared" si="4"/>
        <v>328</v>
      </c>
      <c r="L25" s="65">
        <f t="shared" si="4"/>
        <v>346</v>
      </c>
      <c r="M25" s="64">
        <f t="shared" si="4"/>
        <v>382</v>
      </c>
      <c r="N25" s="65">
        <f t="shared" si="4"/>
        <v>299</v>
      </c>
      <c r="O25" s="66">
        <f>SUM(C25:N25)</f>
        <v>4222</v>
      </c>
    </row>
    <row r="26" spans="2:15" ht="7" customHeight="1" x14ac:dyDescent="0.2">
      <c r="B26" s="43"/>
      <c r="C26" s="63"/>
      <c r="D26" s="63"/>
      <c r="E26" s="63"/>
      <c r="F26" s="63"/>
      <c r="G26" s="63"/>
      <c r="H26" s="63"/>
      <c r="I26" s="63"/>
      <c r="J26" s="63"/>
      <c r="K26" s="63"/>
      <c r="L26" s="63"/>
      <c r="M26" s="63"/>
      <c r="N26" s="63"/>
      <c r="O26" s="45"/>
    </row>
    <row r="27" spans="2:15" ht="24" customHeight="1" thickBot="1" x14ac:dyDescent="0.25">
      <c r="B27" s="47" t="s">
        <v>61</v>
      </c>
      <c r="C27" s="67">
        <f>C22/C25</f>
        <v>0.71900826446280997</v>
      </c>
      <c r="D27" s="68">
        <f t="shared" ref="D27:N27" si="5">D22/D25</f>
        <v>0.62593516209476308</v>
      </c>
      <c r="E27" s="67">
        <f t="shared" si="5"/>
        <v>0.52163461538461542</v>
      </c>
      <c r="F27" s="68">
        <f t="shared" si="5"/>
        <v>0.59499999999999997</v>
      </c>
      <c r="G27" s="67">
        <f t="shared" si="5"/>
        <v>0.63387978142076506</v>
      </c>
      <c r="H27" s="68">
        <f t="shared" si="5"/>
        <v>0.5902578796561605</v>
      </c>
      <c r="I27" s="67">
        <f t="shared" si="5"/>
        <v>0.57342657342657344</v>
      </c>
      <c r="J27" s="68">
        <f t="shared" si="5"/>
        <v>0.62407862407862413</v>
      </c>
      <c r="K27" s="67">
        <f t="shared" si="5"/>
        <v>0.63109756097560976</v>
      </c>
      <c r="L27" s="68">
        <f t="shared" si="5"/>
        <v>0.58670520231213874</v>
      </c>
      <c r="M27" s="67">
        <f t="shared" si="5"/>
        <v>0.67015706806282727</v>
      </c>
      <c r="N27" s="68">
        <f t="shared" si="5"/>
        <v>0.60200668896321075</v>
      </c>
      <c r="O27" s="50">
        <f>(N27-M27)/M27</f>
        <v>-0.10169314381270902</v>
      </c>
    </row>
    <row r="28" spans="2:15" ht="18" customHeight="1" x14ac:dyDescent="0.2">
      <c r="B28" s="2"/>
      <c r="C28" s="2"/>
      <c r="D28" s="2"/>
      <c r="E28" s="2"/>
      <c r="F28" s="2"/>
      <c r="G28" s="2"/>
      <c r="H28" s="2"/>
      <c r="I28" s="2"/>
      <c r="J28" s="2"/>
      <c r="K28" s="2"/>
      <c r="L28" s="2"/>
      <c r="M28" s="2"/>
      <c r="N28" s="2"/>
      <c r="O28" s="2"/>
    </row>
  </sheetData>
  <mergeCells count="2">
    <mergeCell ref="B3:O3"/>
    <mergeCell ref="B13:O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O15"/>
  <sheetViews>
    <sheetView showGridLines="0" topLeftCell="A3" workbookViewId="0">
      <selection activeCell="E14" sqref="E14"/>
    </sheetView>
  </sheetViews>
  <sheetFormatPr baseColWidth="10" defaultColWidth="10.83203125" defaultRowHeight="16" x14ac:dyDescent="0.2"/>
  <cols>
    <col min="1" max="1" width="2" style="1" customWidth="1"/>
    <col min="2" max="2" width="27.1640625" style="1" customWidth="1"/>
    <col min="3" max="14" width="10.83203125" style="1"/>
    <col min="15" max="15" width="16.83203125" style="1" customWidth="1"/>
    <col min="16" max="16384" width="10.83203125" style="1"/>
  </cols>
  <sheetData>
    <row r="1" spans="2:15" ht="49" customHeight="1" thickBot="1" x14ac:dyDescent="0.25">
      <c r="B1" s="71" t="s">
        <v>63</v>
      </c>
      <c r="C1" s="3"/>
      <c r="D1" s="3"/>
      <c r="E1" s="3"/>
      <c r="F1" s="3"/>
      <c r="G1" s="3"/>
      <c r="H1" s="3"/>
      <c r="I1" s="3"/>
      <c r="J1" s="3"/>
      <c r="K1" s="52"/>
      <c r="L1" s="52"/>
      <c r="M1" s="52"/>
      <c r="N1" s="52"/>
      <c r="O1" s="52"/>
    </row>
    <row r="2" spans="2:15" s="2" customFormat="1" ht="24" customHeight="1" x14ac:dyDescent="0.2">
      <c r="B2" s="5" t="s">
        <v>53</v>
      </c>
      <c r="C2" s="6" t="s">
        <v>0</v>
      </c>
      <c r="D2" s="7" t="s">
        <v>1</v>
      </c>
      <c r="E2" s="6" t="s">
        <v>2</v>
      </c>
      <c r="F2" s="7" t="s">
        <v>3</v>
      </c>
      <c r="G2" s="6" t="s">
        <v>4</v>
      </c>
      <c r="H2" s="7" t="s">
        <v>5</v>
      </c>
      <c r="I2" s="6" t="s">
        <v>6</v>
      </c>
      <c r="J2" s="7" t="s">
        <v>7</v>
      </c>
      <c r="K2" s="6" t="s">
        <v>8</v>
      </c>
      <c r="L2" s="7" t="s">
        <v>9</v>
      </c>
      <c r="M2" s="6" t="s">
        <v>10</v>
      </c>
      <c r="N2" s="7" t="s">
        <v>11</v>
      </c>
      <c r="O2" s="8" t="s">
        <v>12</v>
      </c>
    </row>
    <row r="3" spans="2:15" s="2" customFormat="1" ht="18" customHeight="1" x14ac:dyDescent="0.2">
      <c r="B3" s="83" t="s">
        <v>56</v>
      </c>
      <c r="C3" s="84"/>
      <c r="D3" s="84"/>
      <c r="E3" s="84"/>
      <c r="F3" s="84"/>
      <c r="G3" s="84"/>
      <c r="H3" s="84"/>
      <c r="I3" s="84"/>
      <c r="J3" s="84"/>
      <c r="K3" s="84"/>
      <c r="L3" s="84"/>
      <c r="M3" s="84"/>
      <c r="N3" s="84"/>
      <c r="O3" s="85"/>
    </row>
    <row r="4" spans="2:15" ht="18" customHeight="1" x14ac:dyDescent="0.2">
      <c r="B4" s="30" t="s">
        <v>16</v>
      </c>
      <c r="C4" s="10">
        <v>149</v>
      </c>
      <c r="D4" s="10">
        <v>193</v>
      </c>
      <c r="E4" s="10">
        <v>56</v>
      </c>
      <c r="F4" s="10">
        <v>196</v>
      </c>
      <c r="G4" s="10">
        <v>106</v>
      </c>
      <c r="H4" s="10">
        <v>152</v>
      </c>
      <c r="I4" s="10">
        <v>147</v>
      </c>
      <c r="J4" s="10">
        <v>168</v>
      </c>
      <c r="K4" s="10">
        <v>119</v>
      </c>
      <c r="L4" s="10">
        <v>154</v>
      </c>
      <c r="M4" s="10">
        <v>180</v>
      </c>
      <c r="N4" s="10">
        <v>268</v>
      </c>
      <c r="O4" s="11">
        <f>(N4-M4)/M4</f>
        <v>0.48888888888888887</v>
      </c>
    </row>
    <row r="5" spans="2:15" ht="18" customHeight="1" x14ac:dyDescent="0.2">
      <c r="B5" s="33" t="s">
        <v>17</v>
      </c>
      <c r="C5" s="13">
        <v>247</v>
      </c>
      <c r="D5" s="53">
        <v>64</v>
      </c>
      <c r="E5" s="13">
        <v>127</v>
      </c>
      <c r="F5" s="53">
        <v>211</v>
      </c>
      <c r="G5" s="13">
        <v>286</v>
      </c>
      <c r="H5" s="53">
        <v>87</v>
      </c>
      <c r="I5" s="13">
        <v>250</v>
      </c>
      <c r="J5" s="53">
        <v>93</v>
      </c>
      <c r="K5" s="13">
        <v>268</v>
      </c>
      <c r="L5" s="53">
        <v>87</v>
      </c>
      <c r="M5" s="13">
        <v>283</v>
      </c>
      <c r="N5" s="53">
        <v>246</v>
      </c>
      <c r="O5" s="14">
        <f t="shared" ref="O5:O12" si="0">(N5-M5)/M5</f>
        <v>-0.13074204946996468</v>
      </c>
    </row>
    <row r="6" spans="2:15" ht="18" customHeight="1" x14ac:dyDescent="0.2">
      <c r="B6" s="30" t="s">
        <v>18</v>
      </c>
      <c r="C6" s="10">
        <v>134</v>
      </c>
      <c r="D6" s="10">
        <v>57</v>
      </c>
      <c r="E6" s="10">
        <v>139</v>
      </c>
      <c r="F6" s="10">
        <v>86</v>
      </c>
      <c r="G6" s="10">
        <v>66</v>
      </c>
      <c r="H6" s="10">
        <v>276</v>
      </c>
      <c r="I6" s="10">
        <v>275</v>
      </c>
      <c r="J6" s="10">
        <v>262</v>
      </c>
      <c r="K6" s="10">
        <v>181</v>
      </c>
      <c r="L6" s="10">
        <v>144</v>
      </c>
      <c r="M6" s="10">
        <v>203</v>
      </c>
      <c r="N6" s="10">
        <v>125</v>
      </c>
      <c r="O6" s="11">
        <f t="shared" si="0"/>
        <v>-0.38423645320197042</v>
      </c>
    </row>
    <row r="7" spans="2:15" ht="18" customHeight="1" x14ac:dyDescent="0.2">
      <c r="B7" s="33" t="s">
        <v>19</v>
      </c>
      <c r="C7" s="13">
        <v>153</v>
      </c>
      <c r="D7" s="53">
        <v>139</v>
      </c>
      <c r="E7" s="13">
        <v>81</v>
      </c>
      <c r="F7" s="53">
        <v>90</v>
      </c>
      <c r="G7" s="13">
        <v>283</v>
      </c>
      <c r="H7" s="53">
        <v>76</v>
      </c>
      <c r="I7" s="13">
        <v>239</v>
      </c>
      <c r="J7" s="53">
        <v>157</v>
      </c>
      <c r="K7" s="13">
        <v>116</v>
      </c>
      <c r="L7" s="53">
        <v>253</v>
      </c>
      <c r="M7" s="13">
        <v>172</v>
      </c>
      <c r="N7" s="53">
        <v>294</v>
      </c>
      <c r="O7" s="14">
        <f t="shared" si="0"/>
        <v>0.70930232558139539</v>
      </c>
    </row>
    <row r="8" spans="2:15" ht="18" customHeight="1" x14ac:dyDescent="0.2">
      <c r="B8" s="30" t="s">
        <v>20</v>
      </c>
      <c r="C8" s="10">
        <v>225</v>
      </c>
      <c r="D8" s="10">
        <v>131</v>
      </c>
      <c r="E8" s="10">
        <v>289</v>
      </c>
      <c r="F8" s="10">
        <v>213</v>
      </c>
      <c r="G8" s="10">
        <v>71</v>
      </c>
      <c r="H8" s="10">
        <v>104</v>
      </c>
      <c r="I8" s="10">
        <v>55</v>
      </c>
      <c r="J8" s="10">
        <v>187</v>
      </c>
      <c r="K8" s="10">
        <v>197</v>
      </c>
      <c r="L8" s="10">
        <v>200</v>
      </c>
      <c r="M8" s="10">
        <v>208</v>
      </c>
      <c r="N8" s="10">
        <v>333</v>
      </c>
      <c r="O8" s="11">
        <f t="shared" si="0"/>
        <v>0.60096153846153844</v>
      </c>
    </row>
    <row r="9" spans="2:15" ht="18" customHeight="1" x14ac:dyDescent="0.2">
      <c r="B9" s="33" t="s">
        <v>21</v>
      </c>
      <c r="C9" s="13">
        <v>114</v>
      </c>
      <c r="D9" s="53">
        <v>78</v>
      </c>
      <c r="E9" s="13">
        <v>128</v>
      </c>
      <c r="F9" s="53">
        <v>93</v>
      </c>
      <c r="G9" s="13">
        <v>157</v>
      </c>
      <c r="H9" s="53">
        <v>231</v>
      </c>
      <c r="I9" s="13">
        <v>261</v>
      </c>
      <c r="J9" s="53">
        <v>136</v>
      </c>
      <c r="K9" s="13">
        <v>112</v>
      </c>
      <c r="L9" s="53">
        <v>224</v>
      </c>
      <c r="M9" s="13">
        <v>283</v>
      </c>
      <c r="N9" s="53">
        <v>296</v>
      </c>
      <c r="O9" s="14">
        <f t="shared" si="0"/>
        <v>4.5936395759717315E-2</v>
      </c>
    </row>
    <row r="10" spans="2:15" ht="18" customHeight="1" x14ac:dyDescent="0.2">
      <c r="B10" s="30" t="s">
        <v>23</v>
      </c>
      <c r="C10" s="10">
        <v>176</v>
      </c>
      <c r="D10" s="10">
        <v>243</v>
      </c>
      <c r="E10" s="10">
        <v>202</v>
      </c>
      <c r="F10" s="10">
        <v>223</v>
      </c>
      <c r="G10" s="10">
        <v>73</v>
      </c>
      <c r="H10" s="10">
        <v>67</v>
      </c>
      <c r="I10" s="10">
        <v>165</v>
      </c>
      <c r="J10" s="10">
        <v>284</v>
      </c>
      <c r="K10" s="10">
        <v>131</v>
      </c>
      <c r="L10" s="10">
        <v>215</v>
      </c>
      <c r="M10" s="10">
        <v>60</v>
      </c>
      <c r="N10" s="10">
        <v>280</v>
      </c>
      <c r="O10" s="11">
        <f t="shared" si="0"/>
        <v>3.6666666666666665</v>
      </c>
    </row>
    <row r="11" spans="2:15" ht="18" customHeight="1" x14ac:dyDescent="0.2">
      <c r="B11" s="33" t="s">
        <v>24</v>
      </c>
      <c r="C11" s="13">
        <v>234</v>
      </c>
      <c r="D11" s="53">
        <v>122</v>
      </c>
      <c r="E11" s="13">
        <v>141</v>
      </c>
      <c r="F11" s="53">
        <v>263</v>
      </c>
      <c r="G11" s="13">
        <v>197</v>
      </c>
      <c r="H11" s="53">
        <v>139</v>
      </c>
      <c r="I11" s="13">
        <v>201</v>
      </c>
      <c r="J11" s="53">
        <v>236</v>
      </c>
      <c r="K11" s="13">
        <v>122</v>
      </c>
      <c r="L11" s="53">
        <v>260</v>
      </c>
      <c r="M11" s="13">
        <v>224</v>
      </c>
      <c r="N11" s="53">
        <v>200</v>
      </c>
      <c r="O11" s="14">
        <f t="shared" si="0"/>
        <v>-0.10714285714285714</v>
      </c>
    </row>
    <row r="12" spans="2:15" ht="18" customHeight="1" x14ac:dyDescent="0.2">
      <c r="B12" s="30"/>
      <c r="C12" s="10">
        <v>0</v>
      </c>
      <c r="D12" s="10">
        <v>0</v>
      </c>
      <c r="E12" s="10">
        <v>0</v>
      </c>
      <c r="F12" s="10">
        <v>0</v>
      </c>
      <c r="G12" s="10">
        <v>0</v>
      </c>
      <c r="H12" s="10">
        <v>0</v>
      </c>
      <c r="I12" s="10">
        <v>0</v>
      </c>
      <c r="J12" s="10">
        <v>0</v>
      </c>
      <c r="K12" s="10">
        <v>0</v>
      </c>
      <c r="L12" s="10">
        <v>0</v>
      </c>
      <c r="M12" s="10">
        <v>1</v>
      </c>
      <c r="N12" s="10">
        <v>1</v>
      </c>
      <c r="O12" s="11">
        <f t="shared" si="0"/>
        <v>0</v>
      </c>
    </row>
    <row r="13" spans="2:15" s="2" customFormat="1" ht="24" customHeight="1" x14ac:dyDescent="0.2">
      <c r="B13" s="38"/>
      <c r="C13" s="54" t="s">
        <v>0</v>
      </c>
      <c r="D13" s="55" t="s">
        <v>1</v>
      </c>
      <c r="E13" s="54" t="s">
        <v>2</v>
      </c>
      <c r="F13" s="55" t="s">
        <v>3</v>
      </c>
      <c r="G13" s="54" t="s">
        <v>4</v>
      </c>
      <c r="H13" s="55" t="s">
        <v>5</v>
      </c>
      <c r="I13" s="54" t="s">
        <v>6</v>
      </c>
      <c r="J13" s="55" t="s">
        <v>7</v>
      </c>
      <c r="K13" s="54" t="s">
        <v>8</v>
      </c>
      <c r="L13" s="55" t="s">
        <v>9</v>
      </c>
      <c r="M13" s="54" t="s">
        <v>10</v>
      </c>
      <c r="N13" s="55" t="s">
        <v>11</v>
      </c>
      <c r="O13" s="41" t="s">
        <v>12</v>
      </c>
    </row>
    <row r="14" spans="2:15" ht="18" customHeight="1" x14ac:dyDescent="0.2">
      <c r="B14" s="56" t="s">
        <v>58</v>
      </c>
      <c r="C14" s="57">
        <f t="shared" ref="C14:N14" si="1">SUM(C4:C12)</f>
        <v>1432</v>
      </c>
      <c r="D14" s="57">
        <f t="shared" si="1"/>
        <v>1027</v>
      </c>
      <c r="E14" s="57">
        <f t="shared" si="1"/>
        <v>1163</v>
      </c>
      <c r="F14" s="57">
        <f t="shared" si="1"/>
        <v>1375</v>
      </c>
      <c r="G14" s="57">
        <f t="shared" si="1"/>
        <v>1239</v>
      </c>
      <c r="H14" s="57">
        <f t="shared" si="1"/>
        <v>1132</v>
      </c>
      <c r="I14" s="57">
        <f t="shared" si="1"/>
        <v>1593</v>
      </c>
      <c r="J14" s="57">
        <f t="shared" si="1"/>
        <v>1523</v>
      </c>
      <c r="K14" s="57">
        <f t="shared" si="1"/>
        <v>1246</v>
      </c>
      <c r="L14" s="57">
        <f t="shared" si="1"/>
        <v>1537</v>
      </c>
      <c r="M14" s="57">
        <f t="shared" si="1"/>
        <v>1614</v>
      </c>
      <c r="N14" s="57">
        <f t="shared" si="1"/>
        <v>2043</v>
      </c>
      <c r="O14" s="58">
        <f>(N14-M14)/M14</f>
        <v>0.26579925650557623</v>
      </c>
    </row>
    <row r="15" spans="2:15" ht="18" customHeight="1" x14ac:dyDescent="0.2">
      <c r="B15" s="2"/>
      <c r="C15" s="2"/>
      <c r="D15" s="2"/>
      <c r="E15" s="2"/>
      <c r="F15" s="2"/>
      <c r="G15" s="2"/>
      <c r="H15" s="2"/>
      <c r="I15" s="2"/>
      <c r="J15" s="2"/>
      <c r="K15" s="2"/>
      <c r="L15" s="2"/>
      <c r="M15" s="2"/>
      <c r="N15" s="2"/>
      <c r="O15" s="2"/>
    </row>
  </sheetData>
  <mergeCells count="1">
    <mergeCell ref="B3:O3"/>
  </mergeCell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BDEC-3915-1844-BF6D-BAD07DEE08F7}">
  <sheetPr>
    <tabColor theme="4" tint="-0.499984740745262"/>
  </sheetPr>
  <dimension ref="A2:B2"/>
  <sheetViews>
    <sheetView showGridLines="0" workbookViewId="0">
      <selection activeCell="B2" sqref="B2"/>
    </sheetView>
  </sheetViews>
  <sheetFormatPr baseColWidth="10" defaultRowHeight="16" x14ac:dyDescent="0.2"/>
  <cols>
    <col min="1" max="1" width="3.6640625" customWidth="1"/>
    <col min="2" max="2" width="108" customWidth="1"/>
  </cols>
  <sheetData>
    <row r="2" spans="1:2" ht="162" customHeight="1" x14ac:dyDescent="0.2">
      <c r="A2" s="73"/>
      <c r="B2" s="72" t="s">
        <v>64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Marketing Metrics Conversion</vt:lpstr>
      <vt:lpstr>Media Reach</vt:lpstr>
      <vt:lpstr>Generated Customers</vt:lpstr>
      <vt:lpstr>Generated Leads</vt:lpstr>
      <vt:lpstr>Generated Web Visits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Megan Herchold</cp:lastModifiedBy>
  <dcterms:created xsi:type="dcterms:W3CDTF">2016-06-01T01:42:25Z</dcterms:created>
  <dcterms:modified xsi:type="dcterms:W3CDTF">2025-05-15T14:26:45Z</dcterms:modified>
</cp:coreProperties>
</file>