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showInkAnnotation="0" autoCompressPictures="0"/>
  <mc:AlternateContent xmlns:mc="http://schemas.openxmlformats.org/markup-compatibility/2006">
    <mc:Choice Requires="x15">
      <x15ac:absPath xmlns:x15ac="http://schemas.microsoft.com/office/spreadsheetml/2010/11/ac" url="C:\Users\kfranssen.APOLLO\Desktop\Team Workload Templates 12412\"/>
    </mc:Choice>
  </mc:AlternateContent>
  <xr:revisionPtr revIDLastSave="0" documentId="13_ncr:1_{1751FBBC-CD8B-4682-8C9E-DD9486201BE9}" xr6:coauthVersionLast="47" xr6:coauthVersionMax="47" xr10:uidLastSave="{00000000-0000-0000-0000-000000000000}"/>
  <bookViews>
    <workbookView xWindow="-120" yWindow="-120" windowWidth="29040" windowHeight="12450" tabRatio="500" xr2:uid="{00000000-000D-0000-FFFF-FFFF00000000}"/>
  </bookViews>
  <sheets>
    <sheet name="Teams" sheetId="14" r:id="rId1"/>
    <sheet name="Sprint Calendar" sheetId="1" r:id="rId2"/>
    <sheet name="Team Capacity Planner" sheetId="15" r:id="rId3"/>
    <sheet name="Load Planned Work Table" sheetId="16" r:id="rId4"/>
    <sheet name="- Disclaimer -" sheetId="10" r:id="rId5"/>
  </sheets>
  <externalReferences>
    <externalReference r:id="rId6"/>
  </externalReferences>
  <definedNames>
    <definedName name="_xlnm.Print_Area" localSheetId="1">'Sprint Calendar'!$B$1:$H$26</definedName>
    <definedName name="Type">'[1]Maintenance Work 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7" i="16" l="1"/>
  <c r="B8" i="16"/>
  <c r="B9" i="16"/>
  <c r="B10" i="16"/>
  <c r="B11" i="16"/>
  <c r="B12" i="16"/>
  <c r="B13" i="16"/>
  <c r="B14" i="16"/>
  <c r="B15" i="16"/>
  <c r="B16" i="16"/>
  <c r="B5" i="15"/>
  <c r="E5" i="15" s="1" a="1"/>
  <c r="E5" i="15" s="1"/>
  <c r="B6" i="15"/>
  <c r="C6" i="15" s="1" a="1"/>
  <c r="C6" i="15" s="1"/>
  <c r="B7" i="15"/>
  <c r="F7" i="15" s="1" a="1"/>
  <c r="F7" i="15" s="1"/>
  <c r="B8" i="15"/>
  <c r="D8" i="15" s="1" a="1"/>
  <c r="D8" i="15" s="1"/>
  <c r="B9" i="15"/>
  <c r="D9" i="15" s="1" a="1"/>
  <c r="D9" i="15" s="1"/>
  <c r="B10" i="15"/>
  <c r="F10" i="15" s="1" a="1"/>
  <c r="F10" i="15" s="1"/>
  <c r="B11" i="15"/>
  <c r="E11" i="15" s="1" a="1"/>
  <c r="E11" i="15" s="1"/>
  <c r="B12" i="15"/>
  <c r="F12" i="15" s="1" a="1"/>
  <c r="F12" i="15" s="1"/>
  <c r="B13" i="15"/>
  <c r="D13" i="15" s="1" a="1"/>
  <c r="D13" i="15" s="1"/>
  <c r="B14" i="15"/>
  <c r="E14" i="15" s="1" a="1"/>
  <c r="E14" i="15" s="1"/>
  <c r="B15" i="15"/>
  <c r="F15" i="15" s="1" a="1"/>
  <c r="F15" i="15" s="1"/>
  <c r="B16" i="15"/>
  <c r="E16" i="15" s="1" a="1"/>
  <c r="E16" i="15" s="1"/>
  <c r="B4" i="15"/>
  <c r="C4" i="15" s="1" a="1"/>
  <c r="C4" i="15" s="1"/>
  <c r="C5" i="16"/>
  <c r="D5" i="16" s="1"/>
  <c r="E5" i="16" s="1"/>
  <c r="C6" i="16"/>
  <c r="D6" i="16" s="1"/>
  <c r="E6" i="16" s="1"/>
  <c r="C7" i="16"/>
  <c r="D7" i="16" s="1"/>
  <c r="C8" i="16"/>
  <c r="D8" i="16" s="1"/>
  <c r="C9" i="16"/>
  <c r="D9" i="16" s="1"/>
  <c r="C10" i="16"/>
  <c r="D10" i="16" s="1"/>
  <c r="C11" i="16"/>
  <c r="D11" i="16" s="1"/>
  <c r="C12" i="16"/>
  <c r="D12" i="16" s="1"/>
  <c r="C13" i="16"/>
  <c r="D13" i="16" s="1"/>
  <c r="C14" i="16"/>
  <c r="D14" i="16" s="1"/>
  <c r="C15" i="16"/>
  <c r="D15" i="16" s="1"/>
  <c r="C16" i="16"/>
  <c r="D16" i="16" s="1"/>
  <c r="C4" i="16"/>
  <c r="E7" i="16"/>
  <c r="E8" i="16"/>
  <c r="E9" i="16"/>
  <c r="E10" i="16"/>
  <c r="E11" i="16"/>
  <c r="E12" i="16"/>
  <c r="E13" i="16"/>
  <c r="E14" i="16"/>
  <c r="E15" i="16"/>
  <c r="E16" i="16"/>
  <c r="D4" i="16"/>
  <c r="E4" i="16" s="1"/>
  <c r="B5" i="16"/>
  <c r="B6" i="16"/>
  <c r="B4" i="16"/>
  <c r="F13" i="15" a="1"/>
  <c r="F13" i="15" s="1"/>
  <c r="D15" i="15" a="1"/>
  <c r="D15" i="15" s="1"/>
  <c r="E4" i="1"/>
  <c r="E5" i="1"/>
  <c r="E6" i="1"/>
  <c r="E7" i="1"/>
  <c r="E8" i="1"/>
  <c r="E9" i="1"/>
  <c r="E10" i="1"/>
  <c r="E11" i="1"/>
  <c r="E12" i="1"/>
  <c r="E13" i="1"/>
  <c r="E14" i="1"/>
  <c r="E15" i="1"/>
  <c r="E16" i="1"/>
  <c r="E17" i="1"/>
  <c r="E18" i="1"/>
  <c r="E19" i="1"/>
  <c r="E20" i="1"/>
  <c r="E21" i="1"/>
  <c r="E22" i="1"/>
  <c r="E23" i="1"/>
  <c r="E24" i="1"/>
  <c r="E3" i="1"/>
  <c r="D7" i="15" l="1" a="1"/>
  <c r="D7" i="15" s="1"/>
  <c r="D4" i="15" a="1"/>
  <c r="D4" i="15" s="1"/>
  <c r="E7" i="15" a="1"/>
  <c r="E7" i="15" s="1"/>
  <c r="C16" i="15" a="1"/>
  <c r="C16" i="15" s="1"/>
  <c r="F8" i="15" a="1"/>
  <c r="F8" i="15" s="1"/>
  <c r="E4" i="15" a="1"/>
  <c r="E4" i="15" s="1"/>
  <c r="C7" i="15" a="1"/>
  <c r="C7" i="15" s="1"/>
  <c r="F4" i="15" a="1"/>
  <c r="F4" i="15" s="1"/>
  <c r="G4" i="15" s="1"/>
  <c r="C9" i="15" a="1"/>
  <c r="C9" i="15" s="1"/>
  <c r="D16" i="15" a="1"/>
  <c r="D16" i="15" s="1"/>
  <c r="C5" i="15" a="1"/>
  <c r="C5" i="15" s="1"/>
  <c r="D5" i="15" a="1"/>
  <c r="D5" i="15" s="1"/>
  <c r="E13" i="15" a="1"/>
  <c r="E13" i="15" s="1"/>
  <c r="F5" i="15" a="1"/>
  <c r="F5" i="15" s="1"/>
  <c r="C14" i="15" a="1"/>
  <c r="C14" i="15" s="1"/>
  <c r="D14" i="15" a="1"/>
  <c r="D14" i="15" s="1"/>
  <c r="F14" i="15" a="1"/>
  <c r="F14" i="15" s="1"/>
  <c r="D6" i="15" a="1"/>
  <c r="D6" i="15" s="1"/>
  <c r="F6" i="15" a="1"/>
  <c r="F6" i="15" s="1"/>
  <c r="C13" i="15" a="1"/>
  <c r="C13" i="15" s="1"/>
  <c r="E6" i="15" a="1"/>
  <c r="E6" i="15" s="1"/>
  <c r="F16" i="15" a="1"/>
  <c r="F16" i="15" s="1"/>
  <c r="C8" i="15" a="1"/>
  <c r="C8" i="15" s="1"/>
  <c r="D12" i="15" a="1"/>
  <c r="D12" i="15" s="1"/>
  <c r="E10" i="15" a="1"/>
  <c r="E10" i="15" s="1"/>
  <c r="C15" i="15" a="1"/>
  <c r="C15" i="15" s="1"/>
  <c r="E9" i="15" a="1"/>
  <c r="E9" i="15" s="1"/>
  <c r="E15" i="15" a="1"/>
  <c r="E15" i="15" s="1"/>
  <c r="F9" i="15" a="1"/>
  <c r="F9" i="15" s="1"/>
  <c r="E8" i="15" a="1"/>
  <c r="E8" i="15" s="1"/>
  <c r="G13" i="15"/>
  <c r="G7" i="15"/>
  <c r="C12" i="15" a="1"/>
  <c r="C12" i="15" s="1"/>
  <c r="D11" i="15" a="1"/>
  <c r="D11" i="15" s="1"/>
  <c r="E12" i="15" a="1"/>
  <c r="E12" i="15" s="1"/>
  <c r="F11" i="15" a="1"/>
  <c r="F11" i="15" s="1"/>
  <c r="D10" i="15" a="1"/>
  <c r="D10" i="15" s="1"/>
  <c r="C11" i="15" a="1"/>
  <c r="C11" i="15" s="1"/>
  <c r="C10" i="15" a="1"/>
  <c r="C10" i="15" s="1"/>
  <c r="G8" i="15" l="1"/>
  <c r="G14" i="15"/>
  <c r="G6" i="15"/>
  <c r="G16" i="15"/>
  <c r="G5" i="15"/>
  <c r="G10" i="15"/>
  <c r="G15" i="15"/>
  <c r="G9" i="15"/>
  <c r="G11" i="15"/>
  <c r="G12"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<sst xmlns="http://schemas.openxmlformats.org/spreadsheetml/2006/main" count="48" uniqueCount="43">
  <si>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</si>
  <si>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</si>
  <si>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Sprint Name</t>
  </si>
  <si>
    <t xml:space="preserve">Sprint 1 </t>
  </si>
  <si>
    <t>Sprint 2</t>
  </si>
  <si>
    <t>Sprint 3</t>
  </si>
  <si>
    <t>Sprint 4</t>
  </si>
  <si>
    <t>Start Date</t>
  </si>
  <si>
    <t>End Date</t>
  </si>
  <si>
    <t>Comments</t>
  </si>
  <si>
    <r>
      <t>Duration</t>
    </r>
    <r>
      <rPr>
        <sz val="10"/>
        <color theme="1"/>
        <rFont val="Century Gothic"/>
        <family val="1"/>
      </rPr>
      <t xml:space="preserve"> in days</t>
    </r>
  </si>
  <si>
    <t>Big Team Capacity Planner Template (Scaled Agile)</t>
  </si>
  <si>
    <t>Sprint Calendar</t>
  </si>
  <si>
    <t xml:space="preserve">Teams </t>
  </si>
  <si>
    <t>Team Name</t>
  </si>
  <si>
    <t>Team Size</t>
  </si>
  <si>
    <t>Average Velocity (pts)</t>
  </si>
  <si>
    <t>Days per Sprint</t>
  </si>
  <si>
    <t>FTE per Team Member</t>
  </si>
  <si>
    <t>Holidays/PTO per PI</t>
  </si>
  <si>
    <t>Team Capacity Planner</t>
  </si>
  <si>
    <t>Team</t>
  </si>
  <si>
    <t>Sprint 1</t>
  </si>
  <si>
    <t>Total Capacity (hours)</t>
  </si>
  <si>
    <t>Team A</t>
  </si>
  <si>
    <t>Team B</t>
  </si>
  <si>
    <t>Team C</t>
  </si>
  <si>
    <t>Team D</t>
  </si>
  <si>
    <t>Team E</t>
  </si>
  <si>
    <t>Team F</t>
  </si>
  <si>
    <t>Team G</t>
  </si>
  <si>
    <t>Load/Planned Work Table</t>
  </si>
  <si>
    <t>Planned Points per Sprint</t>
  </si>
  <si>
    <t>Total Planned Points</t>
  </si>
  <si>
    <t>Utilization Percentage</t>
  </si>
  <si>
    <t xml:space="preserve">*This table pulls information from the teams tab, do not enter information into this table. </t>
  </si>
  <si>
    <t>Team H</t>
  </si>
  <si>
    <t>Team I</t>
  </si>
  <si>
    <t>Team J</t>
  </si>
  <si>
    <t>Team K</t>
  </si>
  <si>
    <t>Team L</t>
  </si>
  <si>
    <t>Team M</t>
  </si>
  <si>
    <t>This table auto-populates, information does not need to be manually added.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</si>
</sst>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
    <numFmt numFmtId="165" formatCode="mm/dd"/>
  </numFmts>
  <fonts count="27"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sz val="11"/>
      <color theme="1"/>
      <name val="Calibri"/>
      <family val="2"/>
      <scheme val="minor"/>
    </font>
    <font>
      <sz val="12"/>
      <color theme="1"/>
      <name val="Arial"/>
      <family val="2"/>
    </font>
    <font>
      <sz val="11"/>
      <color theme="1"/>
      <name val="Century Gothic"/>
      <family val="1"/>
    </font>
    <font>
      <b/>
      <sz val="9"/>
      <color theme="1"/>
      <name val="Century Gothic"/>
      <family val="1"/>
    </font>
    <font>
      <sz val="9"/>
      <color theme="1"/>
      <name val="Century Gothic"/>
      <family val="1"/>
    </font>
    <font>
      <sz val="12"/>
      <color theme="1"/>
      <name val="Calibri"/>
      <family val="2"/>
      <scheme val="minor"/>
    </font>
    <font>
      <b/>
      <sz val="10"/>
      <color theme="1"/>
      <name val="Century Gothic"/>
      <family val="1"/>
    </font>
    <font>
      <sz val="20"/>
      <color theme="1" tint="0.34998626667073579"/>
      <name val="Century Gothic"/>
      <family val="1"/>
    </font>
    <font>
      <b/>
      <sz val="22"/>
      <color theme="1" tint="0.249977111117893"/>
      <name val="Century Gothic"/>
      <family val="1"/>
    </font>
    <font>
      <sz val="18"/>
      <color theme="1" tint="0.249977111117893"/>
      <name val="Century Gothic"/>
      <family val="1"/>
    </font>
    <font>
      <b/>
      <sz val="10"/>
      <color theme="0"/>
      <name val="Century Gothic"/>
      <family val="1"/>
    </font>
    <font>
      <sz val="9"/>
      <color rgb="FF000000"/>
      <name val="Century Gothic"/>
      <family val="1"/>
    </font>
    <font>
      <b/>
      <sz val="24"/>
      <color theme="1" tint="0.249977111117893"/>
      <name val="Century Gothic"/>
      <family val="1"/>
    </font>
    <font>
      <b/>
      <sz val="10"/>
      <color rgb="FF000000"/>
      <name val="Century Gothic"/>
      <family val="1"/>
    </font>
    <font>
      <sz val="16"/>
      <color theme="1" tint="0.249977111117893"/>
      <name val="Century Gothic"/>
      <family val="1"/>
    </font>
    <font>
      <sz val="12"/>
      <color rgb="FFC00000"/>
      <name val="Calibri"/>
      <family val="2"/>
      <scheme val="minor"/>
    </font>
    <font>
      <b/>
      <sz val="11"/>
      <color theme="1" tint="0.249977111117893"/>
      <name val="Century Gothic"/>
      <family val="1"/>
    </font>
    <font>
      <b/>
      <sz val="11"/>
      <color theme="1"/>
      <name val="Century Gothic"/>
      <family val="1"/>
    </font>
    <font>
      <sz val="12"/>
      <color theme="0" tint="-0.34998626667073579"/>
      <name val="Century Gothic"/>
      <family val="1"/>
    </font>
    <font>
      <sz val="12"/>
      <color theme="1" tint="0.249977111117893"/>
      <name val="Century Gothic"/>
      <family val="1"/>
    </font>
    <font>
      <b/>
      <u/>
      <sz val="22"/>
      <color theme="0"/>
      <name val="Century Gothic"/>
      <family val="2"/>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D32"/>
        <bgColor indexed="64"/>
      </patternFill>
    </fill>
    <fill>
      <patternFill patternType="solid">
        <fgColor rgb="FFEAEEF3"/>
        <bgColor indexed="64"/>
      </patternFill>
    </fill>
    <fill>
      <patternFill patternType="solid">
        <fgColor theme="0" tint="-0.14999847407452621"/>
        <bgColor indexed="64"/>
      </patternFill>
    </fill>
    <fill>
      <patternFill patternType="solid">
        <fgColor rgb="FFF7F9FB"/>
        <bgColor indexed="64"/>
      </patternFill>
    </fill>
    <fill>
      <patternFill patternType="solid">
        <fgColor rgb="FF32869B"/>
        <bgColor indexed="64"/>
      </patternFill>
    </fill>
    <fill>
      <patternFill patternType="solid">
        <fgColor rgb="FF92CDDC"/>
        <bgColor indexed="64"/>
      </patternFill>
    </fill>
    <fill>
      <patternFill patternType="solid">
        <fgColor rgb="FFEBF1DE"/>
        <bgColor indexed="64"/>
      </patternFill>
    </fill>
    <fill>
      <patternFill patternType="solid">
        <fgColor rgb="FFC1D6FB"/>
        <bgColor rgb="FF000000"/>
      </patternFill>
    </fill>
  </fills>
  <borders count="7">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style="thin">
        <color rgb="FFBFBFBF"/>
      </left>
      <right style="thin">
        <color rgb="FFBFBFBF"/>
      </right>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theme="0" tint="-0.249977111117893"/>
      </bottom>
      <diagonal/>
    </border>
  </borders>
  <cellStyleXfs count="8">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0" fontId="1" fillId="0" borderId="0" applyNumberFormat="0" applyFill="0" applyBorder="0" applyAlignment="0" applyProtection="0"/>
    <xf numFmtId="9" fontId="11" fillId="0" borderId="0" applyFont="0" applyFill="0" applyBorder="0" applyAlignment="0" applyProtection="0"/>
  </cellStyleXfs>
  <cellXfs count="58">
    <xf numFmtId="0" fontId="0" fillId="0" borderId="0" xfId="0"/>
    <xf numFmtId="0" fontId="4" fillId="2" borderId="0" xfId="0" applyFont="1" applyFill="1" applyAlignment="1">
      <alignment wrapText="1"/>
    </xf>
    <xf numFmtId="0" fontId="5" fillId="2" borderId="1" xfId="0" applyFont="1" applyFill="1" applyBorder="1" applyAlignment="1">
      <alignment horizontal="left" vertical="center" wrapText="1" indent="1" readingOrder="1"/>
    </xf>
    <xf numFmtId="0" fontId="7"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1" fontId="4" fillId="0" borderId="0" xfId="0" applyNumberFormat="1" applyFont="1" applyAlignment="1">
      <alignment horizontal="left" vertical="center" wrapText="1" indent="1"/>
    </xf>
    <xf numFmtId="0" fontId="8" fillId="0" borderId="0" xfId="0" applyFont="1" applyAlignment="1">
      <alignment horizontal="left" vertical="center" wrapText="1" indent="1"/>
    </xf>
    <xf numFmtId="0" fontId="5" fillId="0" borderId="0" xfId="0" applyFont="1" applyAlignment="1">
      <alignment horizontal="left" vertical="center" wrapText="1" indent="1" readingOrder="1"/>
    </xf>
    <xf numFmtId="164" fontId="4" fillId="0" borderId="0" xfId="0" applyNumberFormat="1" applyFont="1" applyAlignment="1">
      <alignment horizontal="left" vertical="center" wrapText="1" indent="1"/>
    </xf>
    <xf numFmtId="165" fontId="5" fillId="0" borderId="0" xfId="0" applyNumberFormat="1" applyFont="1" applyAlignment="1">
      <alignment horizontal="left" vertical="center" wrapText="1" indent="1" readingOrder="1"/>
    </xf>
    <xf numFmtId="165" fontId="4" fillId="0" borderId="0" xfId="0" applyNumberFormat="1" applyFont="1" applyAlignment="1">
      <alignment horizontal="left" vertical="center" wrapText="1" indent="1"/>
    </xf>
    <xf numFmtId="0" fontId="4" fillId="3" borderId="1" xfId="0" applyFont="1" applyFill="1" applyBorder="1" applyAlignment="1">
      <alignment horizontal="left" vertical="center" wrapText="1" indent="1"/>
    </xf>
    <xf numFmtId="0" fontId="6" fillId="0" borderId="0" xfId="5"/>
    <xf numFmtId="0" fontId="4" fillId="0" borderId="1" xfId="0" applyFont="1" applyBorder="1" applyAlignment="1">
      <alignment horizontal="left" vertical="center" wrapText="1" indent="1"/>
    </xf>
    <xf numFmtId="0" fontId="9" fillId="0" borderId="0" xfId="0" applyFont="1" applyAlignment="1">
      <alignment horizontal="left" vertical="center" wrapText="1" indent="1"/>
    </xf>
    <xf numFmtId="0" fontId="12" fillId="6" borderId="3" xfId="0" applyFont="1" applyFill="1" applyBorder="1" applyAlignment="1">
      <alignment horizontal="left" vertical="center" wrapText="1" indent="1"/>
    </xf>
    <xf numFmtId="165" fontId="4" fillId="2" borderId="1" xfId="0" applyNumberFormat="1" applyFont="1" applyFill="1" applyBorder="1" applyAlignment="1">
      <alignment horizontal="center" vertical="center" wrapText="1"/>
    </xf>
    <xf numFmtId="165" fontId="5" fillId="2" borderId="1" xfId="0" applyNumberFormat="1" applyFont="1" applyFill="1" applyBorder="1" applyAlignment="1">
      <alignment horizontal="center" vertical="center" wrapText="1" readingOrder="1"/>
    </xf>
    <xf numFmtId="0" fontId="5" fillId="3" borderId="1" xfId="0" applyFont="1" applyFill="1" applyBorder="1" applyAlignment="1">
      <alignment horizontal="left" vertical="center" wrapText="1" indent="1" readingOrder="1"/>
    </xf>
    <xf numFmtId="165" fontId="5" fillId="3" borderId="1" xfId="0" applyNumberFormat="1" applyFont="1" applyFill="1" applyBorder="1" applyAlignment="1">
      <alignment horizontal="center" vertical="center" wrapText="1" readingOrder="1"/>
    </xf>
    <xf numFmtId="165" fontId="4" fillId="3" borderId="1" xfId="0" applyNumberFormat="1" applyFont="1" applyFill="1" applyBorder="1" applyAlignment="1">
      <alignment horizontal="center" vertical="center" wrapText="1"/>
    </xf>
    <xf numFmtId="0" fontId="13" fillId="2" borderId="0" xfId="0" applyFont="1" applyFill="1" applyAlignme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17" fillId="2" borderId="1" xfId="0" applyFont="1" applyFill="1" applyBorder="1" applyAlignment="1">
      <alignment horizontal="left" vertical="center" wrapText="1" indent="1" readingOrder="1"/>
    </xf>
    <xf numFmtId="0" fontId="10" fillId="0" borderId="1" xfId="0" applyFont="1" applyBorder="1" applyAlignment="1">
      <alignment horizontal="center" vertical="center" wrapText="1"/>
    </xf>
    <xf numFmtId="0" fontId="17" fillId="2" borderId="1" xfId="0" applyFont="1" applyFill="1" applyBorder="1" applyAlignment="1">
      <alignment horizontal="center" vertical="center" wrapText="1" readingOrder="1"/>
    </xf>
    <xf numFmtId="0" fontId="10" fillId="3" borderId="1" xfId="0" applyFont="1" applyFill="1" applyBorder="1" applyAlignment="1">
      <alignment horizontal="left" vertical="center" wrapText="1" indent="1"/>
    </xf>
    <xf numFmtId="0" fontId="17" fillId="0" borderId="1" xfId="0" applyFont="1" applyBorder="1" applyAlignment="1">
      <alignment horizontal="center" vertical="center" wrapText="1" readingOrder="1"/>
    </xf>
    <xf numFmtId="0" fontId="16" fillId="8" borderId="3" xfId="0" applyFont="1" applyFill="1" applyBorder="1" applyAlignment="1">
      <alignment horizontal="left" vertical="center" wrapText="1" indent="1"/>
    </xf>
    <xf numFmtId="0" fontId="16" fillId="8" borderId="3" xfId="0" applyFont="1" applyFill="1" applyBorder="1" applyAlignment="1">
      <alignment horizontal="center" vertical="center" wrapText="1"/>
    </xf>
    <xf numFmtId="0" fontId="12" fillId="9" borderId="3" xfId="0" applyFont="1" applyFill="1" applyBorder="1" applyAlignment="1">
      <alignment horizontal="left" vertical="center" wrapText="1" indent="1"/>
    </xf>
    <xf numFmtId="1" fontId="12" fillId="7" borderId="1" xfId="0" applyNumberFormat="1" applyFont="1" applyFill="1" applyBorder="1" applyAlignment="1">
      <alignment horizontal="center" vertical="center" wrapText="1"/>
    </xf>
    <xf numFmtId="0" fontId="5" fillId="0" borderId="5" xfId="0" applyFont="1" applyBorder="1" applyAlignment="1">
      <alignment horizontal="left" vertical="center" wrapText="1" indent="1"/>
    </xf>
    <xf numFmtId="0" fontId="18" fillId="0" borderId="0" xfId="0" applyFont="1" applyAlignment="1">
      <alignment horizontal="left" vertical="center"/>
    </xf>
    <xf numFmtId="0" fontId="10" fillId="7"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7" fillId="7" borderId="1" xfId="0" applyFont="1" applyFill="1" applyBorder="1" applyAlignment="1">
      <alignment horizontal="center" vertical="center" wrapText="1" readingOrder="1"/>
    </xf>
    <xf numFmtId="0" fontId="5" fillId="0" borderId="0" xfId="0" applyFont="1" applyAlignment="1">
      <alignment horizontal="left" vertical="center" wrapText="1" indent="1"/>
    </xf>
    <xf numFmtId="0" fontId="10" fillId="0" borderId="1" xfId="0" applyFont="1" applyBorder="1" applyAlignment="1">
      <alignment horizontal="left" vertical="center" wrapText="1" indent="1"/>
    </xf>
    <xf numFmtId="0" fontId="20" fillId="0" borderId="0" xfId="0" applyFont="1"/>
    <xf numFmtId="0" fontId="21" fillId="0" borderId="0" xfId="0" applyFont="1"/>
    <xf numFmtId="0" fontId="20" fillId="0" borderId="0" xfId="0" applyFont="1" applyAlignment="1">
      <alignment horizontal="left" vertical="center" indent="1"/>
    </xf>
    <xf numFmtId="0" fontId="22" fillId="11" borderId="4" xfId="0" applyFont="1" applyFill="1" applyBorder="1" applyAlignment="1">
      <alignment horizontal="left" vertical="center" wrapText="1" indent="1"/>
    </xf>
    <xf numFmtId="0" fontId="22" fillId="11" borderId="4" xfId="0" applyFont="1" applyFill="1" applyBorder="1" applyAlignment="1">
      <alignment horizontal="center" vertical="center" wrapText="1"/>
    </xf>
    <xf numFmtId="0" fontId="23" fillId="10" borderId="3" xfId="0" applyFont="1" applyFill="1" applyBorder="1" applyAlignment="1">
      <alignment horizontal="left" vertical="center" wrapText="1" indent="1"/>
    </xf>
    <xf numFmtId="0" fontId="10" fillId="3" borderId="1" xfId="0" applyFont="1" applyFill="1" applyBorder="1" applyAlignment="1">
      <alignment horizontal="center" vertical="center" wrapText="1"/>
    </xf>
    <xf numFmtId="9" fontId="10" fillId="3" borderId="1" xfId="7" applyFont="1" applyFill="1" applyBorder="1" applyAlignment="1">
      <alignment horizontal="center" vertical="center" wrapText="1"/>
    </xf>
    <xf numFmtId="0" fontId="24" fillId="0" borderId="0" xfId="0" applyFont="1" applyAlignment="1">
      <alignment horizontal="left" vertical="center"/>
    </xf>
    <xf numFmtId="0" fontId="5" fillId="3" borderId="5" xfId="0" applyFont="1" applyFill="1" applyBorder="1" applyAlignment="1">
      <alignment horizontal="left" vertical="center" wrapText="1" indent="1"/>
    </xf>
    <xf numFmtId="0" fontId="19" fillId="3" borderId="5" xfId="0" applyFont="1" applyFill="1" applyBorder="1" applyAlignment="1">
      <alignment horizontal="center" vertical="center" wrapText="1"/>
    </xf>
    <xf numFmtId="0" fontId="5" fillId="3" borderId="6" xfId="0" applyFont="1" applyFill="1" applyBorder="1" applyAlignment="1">
      <alignment horizontal="left" vertical="center" wrapText="1" indent="1"/>
    </xf>
    <xf numFmtId="0" fontId="25" fillId="0" borderId="0" xfId="0" applyFont="1" applyAlignment="1">
      <alignment horizontal="left" vertical="center"/>
    </xf>
    <xf numFmtId="0" fontId="26" fillId="4" borderId="0" xfId="6" applyFont="1" applyFill="1" applyAlignment="1">
      <alignment horizontal="center" vertical="center"/>
    </xf>
  </cellXfs>
  <cellStyles count="8">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 name="Percent" xfId="7" builtinId="5"/>
  </cellStyles>
  <dxfs count="14">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
      <fill>
        <patternFill>
          <bgColor rgb="FF94EFFB"/>
        </patternFill>
      </fill>
    </dxf>
    <dxf>
      <fill>
        <patternFill>
          <bgColor rgb="FFC1D6FB"/>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
      <fill>
        <patternFill>
          <bgColor rgb="FF94EFFB"/>
        </patternFill>
      </fill>
    </dxf>
    <dxf>
      <font>
        <color auto="1"/>
      </font>
      <fill>
        <patternFill>
          <bgColor rgb="FF58C9FC"/>
        </patternFill>
      </fill>
    </dxf>
    <dxf>
      <font>
        <color auto="1"/>
      </font>
      <fill>
        <patternFill>
          <bgColor theme="7" tint="0.79998168889431442"/>
        </patternFill>
      </fill>
    </dxf>
  </dxfs>
  <tableStyles count="0" defaultTableStyle="TableStyleMedium9" defaultPivotStyle="PivotStyleMedium4"/>
  <colors>
    <mruColors>
      <color rgb="FF92CDDC"/>
      <color rgb="FFC1D6FB"/>
      <color rgb="FF32869B"/>
      <color rgb="FFFFC7CE"/>
      <color rgb="FFEBF1DE"/>
      <color rgb="FFF7F9FB"/>
      <color rgb="FFEAEEF3"/>
      <color rgb="FF03C15A"/>
      <color rgb="FFD1EEFF"/>
      <color rgb="FF0071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75000"/>
                    <a:lumOff val="25000"/>
                  </a:schemeClr>
                </a:solidFill>
                <a:latin typeface="Century Gothic" panose="020B0502020202020204" pitchFamily="34" charset="0"/>
                <a:ea typeface="+mn-ea"/>
                <a:cs typeface="+mn-cs"/>
              </a:defRPr>
            </a:pPr>
            <a:r>
              <a:rPr lang="en-US" sz="1800" b="1">
                <a:solidFill>
                  <a:schemeClr val="tx1">
                    <a:lumMod val="75000"/>
                    <a:lumOff val="25000"/>
                  </a:schemeClr>
                </a:solidFill>
                <a:latin typeface="Century Gothic" panose="020B0502020202020204" pitchFamily="34" charset="0"/>
              </a:rPr>
              <a:t>Team</a:t>
            </a:r>
            <a:r>
              <a:rPr lang="en-US" sz="1800" b="1" baseline="0">
                <a:solidFill>
                  <a:schemeClr val="tx1">
                    <a:lumMod val="75000"/>
                    <a:lumOff val="25000"/>
                  </a:schemeClr>
                </a:solidFill>
                <a:latin typeface="Century Gothic" panose="020B0502020202020204" pitchFamily="34" charset="0"/>
              </a:rPr>
              <a:t> Capacity by Sprint</a:t>
            </a:r>
            <a:endParaRPr lang="en-US" sz="1800" b="1">
              <a:solidFill>
                <a:schemeClr val="tx1">
                  <a:lumMod val="75000"/>
                  <a:lumOff val="25000"/>
                </a:schemeClr>
              </a:solidFill>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75000"/>
                  <a:lumOff val="25000"/>
                </a:schemeClr>
              </a:solidFill>
              <a:latin typeface="Century Gothic" panose="020B0502020202020204" pitchFamily="34" charset="0"/>
              <a:ea typeface="+mn-ea"/>
              <a:cs typeface="+mn-cs"/>
            </a:defRPr>
          </a:pPr>
          <a:endParaRPr lang="en-US"/>
        </a:p>
      </c:txPr>
    </c:title>
    <c:autoTitleDeleted val="0"/>
    <c:plotArea>
      <c:layout/>
      <c:barChart>
        <c:barDir val="col"/>
        <c:grouping val="clustered"/>
        <c:varyColors val="0"/>
        <c:ser>
          <c:idx val="0"/>
          <c:order val="0"/>
          <c:tx>
            <c:strRef>
              <c:f>'Team Capacity Planner'!$B$4</c:f>
              <c:strCache>
                <c:ptCount val="1"/>
                <c:pt idx="0">
                  <c:v>Team A</c:v>
                </c:pt>
              </c:strCache>
            </c:strRef>
          </c:tx>
          <c:spPr>
            <a:solidFill>
              <a:srgbClr val="32869B"/>
            </a:solidFill>
            <a:ln>
              <a:noFill/>
            </a:ln>
            <a:effectLst/>
          </c:spPr>
          <c:invertIfNegative val="0"/>
          <c:cat>
            <c:strRef>
              <c:f>'Team Capacity Planner'!$C$3:$F$3</c:f>
              <c:strCache>
                <c:ptCount val="4"/>
                <c:pt idx="0">
                  <c:v>Sprint 1</c:v>
                </c:pt>
                <c:pt idx="1">
                  <c:v>Sprint 2</c:v>
                </c:pt>
                <c:pt idx="2">
                  <c:v>Sprint 3</c:v>
                </c:pt>
                <c:pt idx="3">
                  <c:v>Sprint 4</c:v>
                </c:pt>
              </c:strCache>
            </c:strRef>
          </c:cat>
          <c:val>
            <c:numRef>
              <c:f>'Team Capacity Planner'!$C$4:$F$4</c:f>
              <c:numCache>
                <c:formatCode>General</c:formatCode>
                <c:ptCount val="4"/>
                <c:pt idx="0">
                  <c:v>290</c:v>
                </c:pt>
                <c:pt idx="1">
                  <c:v>130</c:v>
                </c:pt>
                <c:pt idx="2">
                  <c:v>490</c:v>
                </c:pt>
                <c:pt idx="3">
                  <c:v>170</c:v>
                </c:pt>
              </c:numCache>
            </c:numRef>
          </c:val>
          <c:extLst>
            <c:ext xmlns:c16="http://schemas.microsoft.com/office/drawing/2014/chart" uri="{C3380CC4-5D6E-409C-BE32-E72D297353CC}">
              <c16:uniqueId val="{00000000-AFFC-0049-AB47-A2F9AB71A845}"/>
            </c:ext>
          </c:extLst>
        </c:ser>
        <c:ser>
          <c:idx val="1"/>
          <c:order val="1"/>
          <c:tx>
            <c:strRef>
              <c:f>'Team Capacity Planner'!$B$5</c:f>
              <c:strCache>
                <c:ptCount val="1"/>
                <c:pt idx="0">
                  <c:v>Team B</c:v>
                </c:pt>
              </c:strCache>
            </c:strRef>
          </c:tx>
          <c:spPr>
            <a:solidFill>
              <a:srgbClr val="92CDDC"/>
            </a:solidFill>
            <a:ln>
              <a:noFill/>
            </a:ln>
            <a:effectLst/>
          </c:spPr>
          <c:invertIfNegative val="0"/>
          <c:cat>
            <c:strRef>
              <c:f>'Team Capacity Planner'!$C$3:$F$3</c:f>
              <c:strCache>
                <c:ptCount val="4"/>
                <c:pt idx="0">
                  <c:v>Sprint 1</c:v>
                </c:pt>
                <c:pt idx="1">
                  <c:v>Sprint 2</c:v>
                </c:pt>
                <c:pt idx="2">
                  <c:v>Sprint 3</c:v>
                </c:pt>
                <c:pt idx="3">
                  <c:v>Sprint 4</c:v>
                </c:pt>
              </c:strCache>
            </c:strRef>
          </c:cat>
          <c:val>
            <c:numRef>
              <c:f>'Team Capacity Planner'!$C$5:$F$5</c:f>
              <c:numCache>
                <c:formatCode>General</c:formatCode>
                <c:ptCount val="4"/>
                <c:pt idx="0">
                  <c:v>89.600000000000009</c:v>
                </c:pt>
                <c:pt idx="1">
                  <c:v>320</c:v>
                </c:pt>
                <c:pt idx="2">
                  <c:v>115.2</c:v>
                </c:pt>
                <c:pt idx="3">
                  <c:v>-12.8</c:v>
                </c:pt>
              </c:numCache>
            </c:numRef>
          </c:val>
          <c:extLst>
            <c:ext xmlns:c16="http://schemas.microsoft.com/office/drawing/2014/chart" uri="{C3380CC4-5D6E-409C-BE32-E72D297353CC}">
              <c16:uniqueId val="{00000001-AFFC-0049-AB47-A2F9AB71A845}"/>
            </c:ext>
          </c:extLst>
        </c:ser>
        <c:ser>
          <c:idx val="2"/>
          <c:order val="2"/>
          <c:tx>
            <c:strRef>
              <c:f>'Team Capacity Planner'!$B$6</c:f>
              <c:strCache>
                <c:ptCount val="1"/>
                <c:pt idx="0">
                  <c:v>Team C</c:v>
                </c:pt>
              </c:strCache>
            </c:strRef>
          </c:tx>
          <c:spPr>
            <a:solidFill>
              <a:schemeClr val="bg2">
                <a:lumMod val="50000"/>
              </a:schemeClr>
            </a:solidFill>
            <a:ln>
              <a:noFill/>
            </a:ln>
            <a:effectLst/>
          </c:spPr>
          <c:invertIfNegative val="0"/>
          <c:cat>
            <c:strRef>
              <c:f>'Team Capacity Planner'!$C$3:$F$3</c:f>
              <c:strCache>
                <c:ptCount val="4"/>
                <c:pt idx="0">
                  <c:v>Sprint 1</c:v>
                </c:pt>
                <c:pt idx="1">
                  <c:v>Sprint 2</c:v>
                </c:pt>
                <c:pt idx="2">
                  <c:v>Sprint 3</c:v>
                </c:pt>
                <c:pt idx="3">
                  <c:v>Sprint 4</c:v>
                </c:pt>
              </c:strCache>
            </c:strRef>
          </c:cat>
          <c:val>
            <c:numRef>
              <c:f>'Team Capacity Planner'!$C$6:$F$6</c:f>
              <c:numCache>
                <c:formatCode>General</c:formatCode>
                <c:ptCount val="4"/>
                <c:pt idx="0">
                  <c:v>32.64</c:v>
                </c:pt>
                <c:pt idx="1">
                  <c:v>12.16</c:v>
                </c:pt>
                <c:pt idx="2">
                  <c:v>-0.64</c:v>
                </c:pt>
                <c:pt idx="3">
                  <c:v>-0.64</c:v>
                </c:pt>
              </c:numCache>
            </c:numRef>
          </c:val>
          <c:extLst>
            <c:ext xmlns:c16="http://schemas.microsoft.com/office/drawing/2014/chart" uri="{C3380CC4-5D6E-409C-BE32-E72D297353CC}">
              <c16:uniqueId val="{00000002-AFFC-0049-AB47-A2F9AB71A845}"/>
            </c:ext>
          </c:extLst>
        </c:ser>
        <c:dLbls>
          <c:showLegendKey val="0"/>
          <c:showVal val="0"/>
          <c:showCatName val="0"/>
          <c:showSerName val="0"/>
          <c:showPercent val="0"/>
          <c:showBubbleSize val="0"/>
        </c:dLbls>
        <c:gapWidth val="219"/>
        <c:overlap val="-27"/>
        <c:axId val="772642639"/>
        <c:axId val="772449039"/>
        <c:extLst>
          <c:ext xmlns:c15="http://schemas.microsoft.com/office/drawing/2012/chart" uri="{02D57815-91ED-43cb-92C2-25804820EDAC}">
            <c15:filteredBarSeries>
              <c15:ser>
                <c:idx val="3"/>
                <c:order val="3"/>
                <c:tx>
                  <c:strRef>
                    <c:extLst>
                      <c:ext uri="{02D57815-91ED-43cb-92C2-25804820EDAC}">
                        <c15:formulaRef>
                          <c15:sqref>'Team Capacity Planner'!$B$7</c15:sqref>
                        </c15:formulaRef>
                      </c:ext>
                    </c:extLst>
                    <c:strCache>
                      <c:ptCount val="1"/>
                      <c:pt idx="0">
                        <c:v>Team D</c:v>
                      </c:pt>
                    </c:strCache>
                  </c:strRef>
                </c:tx>
                <c:spPr>
                  <a:solidFill>
                    <a:schemeClr val="accent4"/>
                  </a:solidFill>
                  <a:ln>
                    <a:noFill/>
                  </a:ln>
                  <a:effectLst/>
                </c:spPr>
                <c:invertIfNegative val="0"/>
                <c:cat>
                  <c:strRef>
                    <c:extLst>
                      <c:ext uri="{02D57815-91ED-43cb-92C2-25804820EDAC}">
                        <c15:formulaRef>
                          <c15:sqref>'Team Capacity Planner'!$C$3:$F$3</c15:sqref>
                        </c15:formulaRef>
                      </c:ext>
                    </c:extLst>
                    <c:strCache>
                      <c:ptCount val="4"/>
                      <c:pt idx="0">
                        <c:v>Sprint 1</c:v>
                      </c:pt>
                      <c:pt idx="1">
                        <c:v>Sprint 2</c:v>
                      </c:pt>
                      <c:pt idx="2">
                        <c:v>Sprint 3</c:v>
                      </c:pt>
                      <c:pt idx="3">
                        <c:v>Sprint 4</c:v>
                      </c:pt>
                    </c:strCache>
                  </c:strRef>
                </c:cat>
                <c:val>
                  <c:numRef>
                    <c:extLst>
                      <c:ext uri="{02D57815-91ED-43cb-92C2-25804820EDAC}">
                        <c15:formulaRef>
                          <c15:sqref>'Team Capacity Planner'!$C$7:$F$7</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AFFC-0049-AB47-A2F9AB71A845}"/>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'Team Capacity Planner'!$B$8</c15:sqref>
                        </c15:formulaRef>
                      </c:ext>
                    </c:extLst>
                    <c:strCache>
                      <c:ptCount val="1"/>
                      <c:pt idx="0">
                        <c:v>Team E</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'Team Capacity Planner'!$C$3:$F$3</c15:sqref>
                        </c15:formulaRef>
                      </c:ext>
                    </c:extLst>
                    <c:strCache>
                      <c:ptCount val="4"/>
                      <c:pt idx="0">
                        <c:v>Sprint 1</c:v>
                      </c:pt>
                      <c:pt idx="1">
                        <c:v>Sprint 2</c:v>
                      </c:pt>
                      <c:pt idx="2">
                        <c:v>Sprint 3</c:v>
                      </c:pt>
                      <c:pt idx="3">
                        <c:v>Sprint 4</c:v>
                      </c:pt>
                    </c:strCache>
                  </c:strRef>
                </c:cat>
                <c:val>
                  <c:numRef>
                    <c:extLst xmlns:c15="http://schemas.microsoft.com/office/drawing/2012/chart">
                      <c:ext xmlns:c15="http://schemas.microsoft.com/office/drawing/2012/chart" uri="{02D57815-91ED-43cb-92C2-25804820EDAC}">
                        <c15:formulaRef>
                          <c15:sqref>'Team Capacity Planner'!$C$8:$F$8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4-AFFC-0049-AB47-A2F9AB71A845}"/>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'Team Capacity Planner'!$B$9</c15:sqref>
                        </c15:formulaRef>
                      </c:ext>
                    </c:extLst>
                    <c:strCache>
                      <c:ptCount val="1"/>
                      <c:pt idx="0">
                        <c:v>Team F</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'Team Capacity Planner'!$C$3:$F$3</c15:sqref>
                        </c15:formulaRef>
                      </c:ext>
                    </c:extLst>
                    <c:strCache>
                      <c:ptCount val="4"/>
                      <c:pt idx="0">
                        <c:v>Sprint 1</c:v>
                      </c:pt>
                      <c:pt idx="1">
                        <c:v>Sprint 2</c:v>
                      </c:pt>
                      <c:pt idx="2">
                        <c:v>Sprint 3</c:v>
                      </c:pt>
                      <c:pt idx="3">
                        <c:v>Sprint 4</c:v>
                      </c:pt>
                    </c:strCache>
                  </c:strRef>
                </c:cat>
                <c:val>
                  <c:numRef>
                    <c:extLst xmlns:c15="http://schemas.microsoft.com/office/drawing/2012/chart">
                      <c:ext xmlns:c15="http://schemas.microsoft.com/office/drawing/2012/chart" uri="{02D57815-91ED-43cb-92C2-25804820EDAC}">
                        <c15:formulaRef>
                          <c15:sqref>'Team Capacity Planner'!$C$9:$F$9</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5-AFFC-0049-AB47-A2F9AB71A845}"/>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'Team Capacity Planner'!$B$10</c15:sqref>
                        </c15:formulaRef>
                      </c:ext>
                    </c:extLst>
                    <c:strCache>
                      <c:ptCount val="1"/>
                      <c:pt idx="0">
                        <c:v>Team G</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'Team Capacity Planner'!$C$3:$F$3</c15:sqref>
                        </c15:formulaRef>
                      </c:ext>
                    </c:extLst>
                    <c:strCache>
                      <c:ptCount val="4"/>
                      <c:pt idx="0">
                        <c:v>Sprint 1</c:v>
                      </c:pt>
                      <c:pt idx="1">
                        <c:v>Sprint 2</c:v>
                      </c:pt>
                      <c:pt idx="2">
                        <c:v>Sprint 3</c:v>
                      </c:pt>
                      <c:pt idx="3">
                        <c:v>Sprint 4</c:v>
                      </c:pt>
                    </c:strCache>
                  </c:strRef>
                </c:cat>
                <c:val>
                  <c:numRef>
                    <c:extLst xmlns:c15="http://schemas.microsoft.com/office/drawing/2012/chart">
                      <c:ext xmlns:c15="http://schemas.microsoft.com/office/drawing/2012/chart" uri="{02D57815-91ED-43cb-92C2-25804820EDAC}">
                        <c15:formulaRef>
                          <c15:sqref>'Team Capacity Planner'!$C$10:$F$10</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6-AFFC-0049-AB47-A2F9AB71A845}"/>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'Team Capacity Planner'!$B$11</c15:sqref>
                        </c15:formulaRef>
                      </c:ext>
                    </c:extLst>
                    <c:strCache>
                      <c:ptCount val="1"/>
                      <c:pt idx="0">
                        <c:v>Team H</c:v>
                      </c:pt>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'Team Capacity Planner'!$C$3:$F$3</c15:sqref>
                        </c15:formulaRef>
                      </c:ext>
                    </c:extLst>
                    <c:strCache>
                      <c:ptCount val="4"/>
                      <c:pt idx="0">
                        <c:v>Sprint 1</c:v>
                      </c:pt>
                      <c:pt idx="1">
                        <c:v>Sprint 2</c:v>
                      </c:pt>
                      <c:pt idx="2">
                        <c:v>Sprint 3</c:v>
                      </c:pt>
                      <c:pt idx="3">
                        <c:v>Sprint 4</c:v>
                      </c:pt>
                    </c:strCache>
                  </c:strRef>
                </c:cat>
                <c:val>
                  <c:numRef>
                    <c:extLst xmlns:c15="http://schemas.microsoft.com/office/drawing/2012/chart">
                      <c:ext xmlns:c15="http://schemas.microsoft.com/office/drawing/2012/chart" uri="{02D57815-91ED-43cb-92C2-25804820EDAC}">
                        <c15:formulaRef>
                          <c15:sqref>'Team Capacity Planner'!$C$11:$F$11</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7-AFFC-0049-AB47-A2F9AB71A845}"/>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'Team Capacity Planner'!$B$12</c15:sqref>
                        </c15:formulaRef>
                      </c:ext>
                    </c:extLst>
                    <c:strCache>
                      <c:ptCount val="1"/>
                      <c:pt idx="0">
                        <c:v>Team I</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'Team Capacity Planner'!$C$3:$F$3</c15:sqref>
                        </c15:formulaRef>
                      </c:ext>
                    </c:extLst>
                    <c:strCache>
                      <c:ptCount val="4"/>
                      <c:pt idx="0">
                        <c:v>Sprint 1</c:v>
                      </c:pt>
                      <c:pt idx="1">
                        <c:v>Sprint 2</c:v>
                      </c:pt>
                      <c:pt idx="2">
                        <c:v>Sprint 3</c:v>
                      </c:pt>
                      <c:pt idx="3">
                        <c:v>Sprint 4</c:v>
                      </c:pt>
                    </c:strCache>
                  </c:strRef>
                </c:cat>
                <c:val>
                  <c:numRef>
                    <c:extLst xmlns:c15="http://schemas.microsoft.com/office/drawing/2012/chart">
                      <c:ext xmlns:c15="http://schemas.microsoft.com/office/drawing/2012/chart" uri="{02D57815-91ED-43cb-92C2-25804820EDAC}">
                        <c15:formulaRef>
                          <c15:sqref>'Team Capacity Planner'!$C$12:$F$12</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8-AFFC-0049-AB47-A2F9AB71A845}"/>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'Team Capacity Planner'!$B$13</c15:sqref>
                        </c15:formulaRef>
                      </c:ext>
                    </c:extLst>
                    <c:strCache>
                      <c:ptCount val="1"/>
                      <c:pt idx="0">
                        <c:v>Team J</c:v>
                      </c:pt>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'Team Capacity Planner'!$C$3:$F$3</c15:sqref>
                        </c15:formulaRef>
                      </c:ext>
                    </c:extLst>
                    <c:strCache>
                      <c:ptCount val="4"/>
                      <c:pt idx="0">
                        <c:v>Sprint 1</c:v>
                      </c:pt>
                      <c:pt idx="1">
                        <c:v>Sprint 2</c:v>
                      </c:pt>
                      <c:pt idx="2">
                        <c:v>Sprint 3</c:v>
                      </c:pt>
                      <c:pt idx="3">
                        <c:v>Sprint 4</c:v>
                      </c:pt>
                    </c:strCache>
                  </c:strRef>
                </c:cat>
                <c:val>
                  <c:numRef>
                    <c:extLst xmlns:c15="http://schemas.microsoft.com/office/drawing/2012/chart">
                      <c:ext xmlns:c15="http://schemas.microsoft.com/office/drawing/2012/chart" uri="{02D57815-91ED-43cb-92C2-25804820EDAC}">
                        <c15:formulaRef>
                          <c15:sqref>'Team Capacity Planner'!$C$13:$F$13</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9-AFFC-0049-AB47-A2F9AB71A845}"/>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'Team Capacity Planner'!$B$14</c15:sqref>
                        </c15:formulaRef>
                      </c:ext>
                    </c:extLst>
                    <c:strCache>
                      <c:ptCount val="1"/>
                      <c:pt idx="0">
                        <c:v>Team K</c:v>
                      </c:pt>
                    </c:strCache>
                  </c:strRef>
                </c:tx>
                <c:spPr>
                  <a:solidFill>
                    <a:schemeClr val="accent5">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'Team Capacity Planner'!$C$3:$F$3</c15:sqref>
                        </c15:formulaRef>
                      </c:ext>
                    </c:extLst>
                    <c:strCache>
                      <c:ptCount val="4"/>
                      <c:pt idx="0">
                        <c:v>Sprint 1</c:v>
                      </c:pt>
                      <c:pt idx="1">
                        <c:v>Sprint 2</c:v>
                      </c:pt>
                      <c:pt idx="2">
                        <c:v>Sprint 3</c:v>
                      </c:pt>
                      <c:pt idx="3">
                        <c:v>Sprint 4</c:v>
                      </c:pt>
                    </c:strCache>
                  </c:strRef>
                </c:cat>
                <c:val>
                  <c:numRef>
                    <c:extLst xmlns:c15="http://schemas.microsoft.com/office/drawing/2012/chart">
                      <c:ext xmlns:c15="http://schemas.microsoft.com/office/drawing/2012/chart" uri="{02D57815-91ED-43cb-92C2-25804820EDAC}">
                        <c15:formulaRef>
                          <c15:sqref>'Team Capacity Planner'!$C$14:$F$14</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A-AFFC-0049-AB47-A2F9AB71A845}"/>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'Team Capacity Planner'!$B$15</c15:sqref>
                        </c15:formulaRef>
                      </c:ext>
                    </c:extLst>
                    <c:strCache>
                      <c:ptCount val="1"/>
                      <c:pt idx="0">
                        <c:v>Team L</c:v>
                      </c:pt>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'Team Capacity Planner'!$C$3:$F$3</c15:sqref>
                        </c15:formulaRef>
                      </c:ext>
                    </c:extLst>
                    <c:strCache>
                      <c:ptCount val="4"/>
                      <c:pt idx="0">
                        <c:v>Sprint 1</c:v>
                      </c:pt>
                      <c:pt idx="1">
                        <c:v>Sprint 2</c:v>
                      </c:pt>
                      <c:pt idx="2">
                        <c:v>Sprint 3</c:v>
                      </c:pt>
                      <c:pt idx="3">
                        <c:v>Sprint 4</c:v>
                      </c:pt>
                    </c:strCache>
                  </c:strRef>
                </c:cat>
                <c:val>
                  <c:numRef>
                    <c:extLst xmlns:c15="http://schemas.microsoft.com/office/drawing/2012/chart">
                      <c:ext xmlns:c15="http://schemas.microsoft.com/office/drawing/2012/chart" uri="{02D57815-91ED-43cb-92C2-25804820EDAC}">
                        <c15:formulaRef>
                          <c15:sqref>'Team Capacity Planner'!$C$15:$F$15</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B-AFFC-0049-AB47-A2F9AB71A845}"/>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'Team Capacity Planner'!$B$16</c15:sqref>
                        </c15:formulaRef>
                      </c:ext>
                    </c:extLst>
                    <c:strCache>
                      <c:ptCount val="1"/>
                      <c:pt idx="0">
                        <c:v>Team M</c:v>
                      </c:pt>
                    </c:strCache>
                  </c:strRef>
                </c:tx>
                <c:spPr>
                  <a:solidFill>
                    <a:schemeClr val="accent1">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'Team Capacity Planner'!$C$3:$F$3</c15:sqref>
                        </c15:formulaRef>
                      </c:ext>
                    </c:extLst>
                    <c:strCache>
                      <c:ptCount val="4"/>
                      <c:pt idx="0">
                        <c:v>Sprint 1</c:v>
                      </c:pt>
                      <c:pt idx="1">
                        <c:v>Sprint 2</c:v>
                      </c:pt>
                      <c:pt idx="2">
                        <c:v>Sprint 3</c:v>
                      </c:pt>
                      <c:pt idx="3">
                        <c:v>Sprint 4</c:v>
                      </c:pt>
                    </c:strCache>
                  </c:strRef>
                </c:cat>
                <c:val>
                  <c:numRef>
                    <c:extLst xmlns:c15="http://schemas.microsoft.com/office/drawing/2012/chart">
                      <c:ext xmlns:c15="http://schemas.microsoft.com/office/drawing/2012/chart" uri="{02D57815-91ED-43cb-92C2-25804820EDAC}">
                        <c15:formulaRef>
                          <c15:sqref>'Team Capacity Planner'!$C$16:$F$16</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C-AFFC-0049-AB47-A2F9AB71A845}"/>
                  </c:ext>
                </c:extLst>
              </c15:ser>
            </c15:filteredBarSeries>
          </c:ext>
        </c:extLst>
      </c:barChart>
      <c:catAx>
        <c:axId val="772642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772449039"/>
        <c:crosses val="autoZero"/>
        <c:auto val="1"/>
        <c:lblAlgn val="ctr"/>
        <c:lblOffset val="100"/>
        <c:noMultiLvlLbl val="0"/>
      </c:catAx>
      <c:valAx>
        <c:axId val="77244903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7726426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1800" b="1">
                <a:latin typeface="Century Gothic" panose="020B0502020202020204" pitchFamily="34" charset="0"/>
              </a:rPr>
              <a:t>Utilization per</a:t>
            </a:r>
            <a:r>
              <a:rPr lang="en-US" sz="1800" b="1" baseline="0">
                <a:latin typeface="Century Gothic" panose="020B0502020202020204" pitchFamily="34" charset="0"/>
              </a:rPr>
              <a:t> Team</a:t>
            </a:r>
            <a:endParaRPr lang="en-US" sz="1800" b="1">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pieChart>
        <c:varyColors val="1"/>
        <c:ser>
          <c:idx val="0"/>
          <c:order val="0"/>
          <c:tx>
            <c:strRef>
              <c:f>'Load Planned Work Table'!$E$3</c:f>
              <c:strCache>
                <c:ptCount val="1"/>
                <c:pt idx="0">
                  <c:v>Utilization Percentage</c:v>
                </c:pt>
              </c:strCache>
            </c:strRef>
          </c:tx>
          <c:dPt>
            <c:idx val="0"/>
            <c:bubble3D val="0"/>
            <c:spPr>
              <a:solidFill>
                <a:srgbClr val="32869B"/>
              </a:solidFill>
              <a:ln w="19050">
                <a:solidFill>
                  <a:schemeClr val="lt1"/>
                </a:solidFill>
              </a:ln>
              <a:effectLst/>
            </c:spPr>
            <c:extLst>
              <c:ext xmlns:c16="http://schemas.microsoft.com/office/drawing/2014/chart" uri="{C3380CC4-5D6E-409C-BE32-E72D297353CC}">
                <c16:uniqueId val="{00000001-7D3F-1549-B236-75DDB30779A4}"/>
              </c:ext>
            </c:extLst>
          </c:dPt>
          <c:dPt>
            <c:idx val="1"/>
            <c:bubble3D val="0"/>
            <c:spPr>
              <a:solidFill>
                <a:srgbClr val="92CDDC"/>
              </a:solidFill>
              <a:ln w="19050">
                <a:solidFill>
                  <a:schemeClr val="lt1"/>
                </a:solidFill>
              </a:ln>
              <a:effectLst/>
            </c:spPr>
            <c:extLst>
              <c:ext xmlns:c16="http://schemas.microsoft.com/office/drawing/2014/chart" uri="{C3380CC4-5D6E-409C-BE32-E72D297353CC}">
                <c16:uniqueId val="{00000003-7D3F-1549-B236-75DDB30779A4}"/>
              </c:ext>
            </c:extLst>
          </c:dPt>
          <c:dPt>
            <c:idx val="2"/>
            <c:bubble3D val="0"/>
            <c:spPr>
              <a:solidFill>
                <a:srgbClr val="C1D6FB"/>
              </a:solidFill>
              <a:ln w="19050">
                <a:solidFill>
                  <a:schemeClr val="lt1"/>
                </a:solidFill>
              </a:ln>
              <a:effectLst/>
            </c:spPr>
            <c:extLst>
              <c:ext xmlns:c16="http://schemas.microsoft.com/office/drawing/2014/chart" uri="{C3380CC4-5D6E-409C-BE32-E72D297353CC}">
                <c16:uniqueId val="{00000005-7D3F-1549-B236-75DDB30779A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D3F-1549-B236-75DDB30779A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D3F-1549-B236-75DDB30779A4}"/>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7D3F-1549-B236-75DDB30779A4}"/>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7D3F-1549-B236-75DDB30779A4}"/>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7D3F-1549-B236-75DDB30779A4}"/>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7D3F-1549-B236-75DDB30779A4}"/>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7D3F-1549-B236-75DDB30779A4}"/>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7D3F-1549-B236-75DDB30779A4}"/>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7D3F-1549-B236-75DDB30779A4}"/>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7D3F-1549-B236-75DDB30779A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'Load Planned Work Table'!$B$4:$B$16</c:f>
              <c:strCache>
                <c:ptCount val="13"/>
                <c:pt idx="0">
                  <c:v>Team A</c:v>
                </c:pt>
                <c:pt idx="1">
                  <c:v>Team B</c:v>
                </c:pt>
                <c:pt idx="2">
                  <c:v>Team C</c:v>
                </c:pt>
                <c:pt idx="3">
                  <c:v>Team D</c:v>
                </c:pt>
                <c:pt idx="4">
                  <c:v>Team E</c:v>
                </c:pt>
                <c:pt idx="5">
                  <c:v>Team F</c:v>
                </c:pt>
                <c:pt idx="6">
                  <c:v>Team G</c:v>
                </c:pt>
                <c:pt idx="7">
                  <c:v>Team H</c:v>
                </c:pt>
                <c:pt idx="8">
                  <c:v>Team I</c:v>
                </c:pt>
                <c:pt idx="9">
                  <c:v>Team J</c:v>
                </c:pt>
                <c:pt idx="10">
                  <c:v>Team K</c:v>
                </c:pt>
                <c:pt idx="11">
                  <c:v>Team L</c:v>
                </c:pt>
                <c:pt idx="12">
                  <c:v>Team M</c:v>
                </c:pt>
              </c:strCache>
            </c:strRef>
          </c:cat>
          <c:val>
            <c:numRef>
              <c:f>'Load Planned Work Table'!$E$4:$E$16</c:f>
              <c:numCache>
                <c:formatCode>0%</c:formatCode>
                <c:ptCount val="13"/>
                <c:pt idx="0">
                  <c:v>1</c:v>
                </c:pt>
                <c:pt idx="1">
                  <c:v>1</c:v>
                </c:pt>
                <c:pt idx="2">
                  <c:v>1</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A-7D3F-1549-B236-75DDB30779A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1"/>
    <c:plotArea>
      <c:layout>
        <c:manualLayout>
          <c:layoutTarget val="inner"/>
          <c:xMode val="edge"/>
          <c:yMode val="edge"/>
          <c:x val="2.6182119676900848E-2"/>
          <c:y val="6.6709351408393541E-2"/>
          <c:w val="0.79970080774786878"/>
          <c:h val="0.90751745271531781"/>
        </c:manualLayout>
      </c:layout>
      <c:barChart>
        <c:barDir val="bar"/>
        <c:grouping val="stacked"/>
        <c:varyColors val="0"/>
        <c:ser>
          <c:idx val="0"/>
          <c:order val="0"/>
          <c:tx>
            <c:strRef>
              <c:f>'Sprint Calendar'!$C$2</c:f>
              <c:strCache>
                <c:ptCount val="1"/>
                <c:pt idx="0">
                  <c:v>Start Date</c:v>
                </c:pt>
              </c:strCache>
            </c:strRef>
          </c:tx>
          <c:spPr>
            <a:noFill/>
            <a:ln>
              <a:noFill/>
            </a:ln>
            <a:effectLst/>
          </c:spPr>
          <c:invertIfNegative val="0"/>
          <c:cat>
            <c:strRef>
              <c:f>'Sprint Calendar'!$B$3:$B$24</c:f>
              <c:strCache>
                <c:ptCount val="4"/>
                <c:pt idx="0">
                  <c:v>Sprint 1 </c:v>
                </c:pt>
                <c:pt idx="1">
                  <c:v>Sprint 2</c:v>
                </c:pt>
                <c:pt idx="2">
                  <c:v>Sprint 3</c:v>
                </c:pt>
                <c:pt idx="3">
                  <c:v>Sprint 4</c:v>
                </c:pt>
              </c:strCache>
            </c:strRef>
          </c:cat>
          <c:val>
            <c:numRef>
              <c:f>'Sprint Calendar'!$C$3:$C$24</c:f>
              <c:numCache>
                <c:formatCode>mm/dd</c:formatCode>
                <c:ptCount val="22"/>
                <c:pt idx="0">
                  <c:v>46651</c:v>
                </c:pt>
                <c:pt idx="1">
                  <c:v>46661</c:v>
                </c:pt>
                <c:pt idx="2">
                  <c:v>46666</c:v>
                </c:pt>
                <c:pt idx="3">
                  <c:v>46685</c:v>
                </c:pt>
              </c:numCache>
            </c:numRef>
          </c:val>
          <c:extLst>
            <c:ext xmlns:c16="http://schemas.microsoft.com/office/drawing/2014/chart" uri="{C3380CC4-5D6E-409C-BE32-E72D297353CC}">
              <c16:uniqueId val="{00000000-5C3D-A44D-94B3-9A6869E3CD9F}"/>
            </c:ext>
          </c:extLst>
        </c:ser>
        <c:ser>
          <c:idx val="1"/>
          <c:order val="1"/>
          <c:tx>
            <c:strRef>
              <c:f>'Sprint Calendar'!$E$2</c:f>
              <c:strCache>
                <c:ptCount val="1"/>
                <c:pt idx="0">
                  <c:v>Duration in days</c:v>
                </c:pt>
              </c:strCache>
            </c:strRef>
          </c:tx>
          <c:spPr>
            <a:solidFill>
              <a:srgbClr val="92CDDC">
                <a:alpha val="79000"/>
              </a:srgbClr>
            </a:solidFill>
            <a:ln>
              <a:noFill/>
            </a:ln>
            <a:effectLst/>
          </c:spPr>
          <c:invertIfNegative val="0"/>
          <c:dPt>
            <c:idx val="0"/>
            <c:invertIfNegative val="0"/>
            <c:bubble3D val="0"/>
            <c:extLst>
              <c:ext xmlns:c16="http://schemas.microsoft.com/office/drawing/2014/chart" uri="{C3380CC4-5D6E-409C-BE32-E72D297353CC}">
                <c16:uniqueId val="{00000002-5C3D-A44D-94B3-9A6869E3CD9F}"/>
              </c:ext>
            </c:extLst>
          </c:dPt>
          <c:dPt>
            <c:idx val="1"/>
            <c:invertIfNegative val="0"/>
            <c:bubble3D val="0"/>
            <c:spPr>
              <a:solidFill>
                <a:srgbClr val="32869B">
                  <a:alpha val="79000"/>
                </a:srgbClr>
              </a:solidFill>
              <a:ln>
                <a:noFill/>
              </a:ln>
              <a:effectLst/>
            </c:spPr>
            <c:extLst>
              <c:ext xmlns:c16="http://schemas.microsoft.com/office/drawing/2014/chart" uri="{C3380CC4-5D6E-409C-BE32-E72D297353CC}">
                <c16:uniqueId val="{00000004-5C3D-A44D-94B3-9A6869E3CD9F}"/>
              </c:ext>
            </c:extLst>
          </c:dPt>
          <c:dPt>
            <c:idx val="2"/>
            <c:invertIfNegative val="0"/>
            <c:bubble3D val="0"/>
            <c:extLst>
              <c:ext xmlns:c16="http://schemas.microsoft.com/office/drawing/2014/chart" uri="{C3380CC4-5D6E-409C-BE32-E72D297353CC}">
                <c16:uniqueId val="{00000006-5C3D-A44D-94B3-9A6869E3CD9F}"/>
              </c:ext>
            </c:extLst>
          </c:dPt>
          <c:dPt>
            <c:idx val="3"/>
            <c:invertIfNegative val="0"/>
            <c:bubble3D val="0"/>
            <c:spPr>
              <a:solidFill>
                <a:srgbClr val="32869B">
                  <a:alpha val="79000"/>
                </a:srgbClr>
              </a:solidFill>
              <a:ln>
                <a:noFill/>
              </a:ln>
              <a:effectLst/>
            </c:spPr>
            <c:extLst>
              <c:ext xmlns:c16="http://schemas.microsoft.com/office/drawing/2014/chart" uri="{C3380CC4-5D6E-409C-BE32-E72D297353CC}">
                <c16:uniqueId val="{00000008-5C3D-A44D-94B3-9A6869E3CD9F}"/>
              </c:ext>
            </c:extLst>
          </c:dPt>
          <c:dPt>
            <c:idx val="4"/>
            <c:invertIfNegative val="0"/>
            <c:bubble3D val="0"/>
            <c:extLst>
              <c:ext xmlns:c16="http://schemas.microsoft.com/office/drawing/2014/chart" uri="{C3380CC4-5D6E-409C-BE32-E72D297353CC}">
                <c16:uniqueId val="{0000000A-5C3D-A44D-94B3-9A6869E3CD9F}"/>
              </c:ext>
            </c:extLst>
          </c:dPt>
          <c:dPt>
            <c:idx val="5"/>
            <c:invertIfNegative val="0"/>
            <c:bubble3D val="0"/>
            <c:spPr>
              <a:solidFill>
                <a:srgbClr val="32869B">
                  <a:alpha val="79000"/>
                </a:srgbClr>
              </a:solidFill>
              <a:ln>
                <a:noFill/>
              </a:ln>
              <a:effectLst/>
            </c:spPr>
            <c:extLst>
              <c:ext xmlns:c16="http://schemas.microsoft.com/office/drawing/2014/chart" uri="{C3380CC4-5D6E-409C-BE32-E72D297353CC}">
                <c16:uniqueId val="{0000000C-5C3D-A44D-94B3-9A6869E3CD9F}"/>
              </c:ext>
            </c:extLst>
          </c:dPt>
          <c:dPt>
            <c:idx val="6"/>
            <c:invertIfNegative val="0"/>
            <c:bubble3D val="0"/>
            <c:extLst>
              <c:ext xmlns:c16="http://schemas.microsoft.com/office/drawing/2014/chart" uri="{C3380CC4-5D6E-409C-BE32-E72D297353CC}">
                <c16:uniqueId val="{0000000E-5C3D-A44D-94B3-9A6869E3CD9F}"/>
              </c:ext>
            </c:extLst>
          </c:dPt>
          <c:dPt>
            <c:idx val="7"/>
            <c:invertIfNegative val="0"/>
            <c:bubble3D val="0"/>
            <c:spPr>
              <a:solidFill>
                <a:srgbClr val="32869B">
                  <a:alpha val="79000"/>
                </a:srgbClr>
              </a:solidFill>
              <a:ln>
                <a:noFill/>
              </a:ln>
              <a:effectLst/>
            </c:spPr>
            <c:extLst>
              <c:ext xmlns:c16="http://schemas.microsoft.com/office/drawing/2014/chart" uri="{C3380CC4-5D6E-409C-BE32-E72D297353CC}">
                <c16:uniqueId val="{00000010-5C3D-A44D-94B3-9A6869E3CD9F}"/>
              </c:ext>
            </c:extLst>
          </c:dPt>
          <c:dPt>
            <c:idx val="8"/>
            <c:invertIfNegative val="0"/>
            <c:bubble3D val="0"/>
            <c:extLst>
              <c:ext xmlns:c16="http://schemas.microsoft.com/office/drawing/2014/chart" uri="{C3380CC4-5D6E-409C-BE32-E72D297353CC}">
                <c16:uniqueId val="{00000012-5C3D-A44D-94B3-9A6869E3CD9F}"/>
              </c:ext>
            </c:extLst>
          </c:dPt>
          <c:dPt>
            <c:idx val="9"/>
            <c:invertIfNegative val="0"/>
            <c:bubble3D val="0"/>
            <c:spPr>
              <a:solidFill>
                <a:srgbClr val="32869B">
                  <a:alpha val="79000"/>
                </a:srgbClr>
              </a:solidFill>
              <a:ln>
                <a:noFill/>
              </a:ln>
              <a:effectLst/>
            </c:spPr>
            <c:extLst>
              <c:ext xmlns:c16="http://schemas.microsoft.com/office/drawing/2014/chart" uri="{C3380CC4-5D6E-409C-BE32-E72D297353CC}">
                <c16:uniqueId val="{00000014-5C3D-A44D-94B3-9A6869E3CD9F}"/>
              </c:ext>
            </c:extLst>
          </c:dPt>
          <c:dPt>
            <c:idx val="10"/>
            <c:invertIfNegative val="0"/>
            <c:bubble3D val="0"/>
            <c:extLst>
              <c:ext xmlns:c16="http://schemas.microsoft.com/office/drawing/2014/chart" uri="{C3380CC4-5D6E-409C-BE32-E72D297353CC}">
                <c16:uniqueId val="{00000016-5C3D-A44D-94B3-9A6869E3CD9F}"/>
              </c:ext>
            </c:extLst>
          </c:dPt>
          <c:dPt>
            <c:idx val="11"/>
            <c:invertIfNegative val="0"/>
            <c:bubble3D val="0"/>
            <c:spPr>
              <a:solidFill>
                <a:srgbClr val="32869B">
                  <a:alpha val="79000"/>
                </a:srgbClr>
              </a:solidFill>
              <a:ln>
                <a:noFill/>
              </a:ln>
              <a:effectLst/>
            </c:spPr>
            <c:extLst>
              <c:ext xmlns:c16="http://schemas.microsoft.com/office/drawing/2014/chart" uri="{C3380CC4-5D6E-409C-BE32-E72D297353CC}">
                <c16:uniqueId val="{00000018-5C3D-A44D-94B3-9A6869E3CD9F}"/>
              </c:ext>
            </c:extLst>
          </c:dPt>
          <c:dPt>
            <c:idx val="12"/>
            <c:invertIfNegative val="0"/>
            <c:bubble3D val="0"/>
            <c:extLst>
              <c:ext xmlns:c16="http://schemas.microsoft.com/office/drawing/2014/chart" uri="{C3380CC4-5D6E-409C-BE32-E72D297353CC}">
                <c16:uniqueId val="{0000001A-5C3D-A44D-94B3-9A6869E3CD9F}"/>
              </c:ext>
            </c:extLst>
          </c:dPt>
          <c:dPt>
            <c:idx val="13"/>
            <c:invertIfNegative val="0"/>
            <c:bubble3D val="0"/>
            <c:spPr>
              <a:solidFill>
                <a:srgbClr val="32869B">
                  <a:alpha val="79000"/>
                </a:srgbClr>
              </a:solidFill>
              <a:ln>
                <a:noFill/>
              </a:ln>
              <a:effectLst/>
            </c:spPr>
            <c:extLst>
              <c:ext xmlns:c16="http://schemas.microsoft.com/office/drawing/2014/chart" uri="{C3380CC4-5D6E-409C-BE32-E72D297353CC}">
                <c16:uniqueId val="{0000001C-5C3D-A44D-94B3-9A6869E3CD9F}"/>
              </c:ext>
            </c:extLst>
          </c:dPt>
          <c:dPt>
            <c:idx val="14"/>
            <c:invertIfNegative val="0"/>
            <c:bubble3D val="0"/>
            <c:extLst>
              <c:ext xmlns:c16="http://schemas.microsoft.com/office/drawing/2014/chart" uri="{C3380CC4-5D6E-409C-BE32-E72D297353CC}">
                <c16:uniqueId val="{0000001E-5C3D-A44D-94B3-9A6869E3CD9F}"/>
              </c:ext>
            </c:extLst>
          </c:dPt>
          <c:dPt>
            <c:idx val="15"/>
            <c:invertIfNegative val="0"/>
            <c:bubble3D val="0"/>
            <c:spPr>
              <a:solidFill>
                <a:srgbClr val="32869B">
                  <a:alpha val="79000"/>
                </a:srgbClr>
              </a:solidFill>
              <a:ln>
                <a:noFill/>
              </a:ln>
              <a:effectLst/>
            </c:spPr>
            <c:extLst>
              <c:ext xmlns:c16="http://schemas.microsoft.com/office/drawing/2014/chart" uri="{C3380CC4-5D6E-409C-BE32-E72D297353CC}">
                <c16:uniqueId val="{00000020-5C3D-A44D-94B3-9A6869E3CD9F}"/>
              </c:ext>
            </c:extLst>
          </c:dPt>
          <c:dPt>
            <c:idx val="16"/>
            <c:invertIfNegative val="0"/>
            <c:bubble3D val="0"/>
            <c:extLst>
              <c:ext xmlns:c16="http://schemas.microsoft.com/office/drawing/2014/chart" uri="{C3380CC4-5D6E-409C-BE32-E72D297353CC}">
                <c16:uniqueId val="{00000012-7956-514D-99D3-3E9537F022EF}"/>
              </c:ext>
            </c:extLst>
          </c:dPt>
          <c:dPt>
            <c:idx val="17"/>
            <c:invertIfNegative val="0"/>
            <c:bubble3D val="0"/>
            <c:spPr>
              <a:solidFill>
                <a:srgbClr val="32869B">
                  <a:alpha val="79000"/>
                </a:srgbClr>
              </a:solidFill>
              <a:ln>
                <a:noFill/>
              </a:ln>
              <a:effectLst/>
            </c:spPr>
            <c:extLst>
              <c:ext xmlns:c16="http://schemas.microsoft.com/office/drawing/2014/chart" uri="{C3380CC4-5D6E-409C-BE32-E72D297353CC}">
                <c16:uniqueId val="{00000013-7956-514D-99D3-3E9537F022EF}"/>
              </c:ext>
            </c:extLst>
          </c:dPt>
          <c:dPt>
            <c:idx val="18"/>
            <c:invertIfNegative val="0"/>
            <c:bubble3D val="0"/>
            <c:extLst>
              <c:ext xmlns:c16="http://schemas.microsoft.com/office/drawing/2014/chart" uri="{C3380CC4-5D6E-409C-BE32-E72D297353CC}">
                <c16:uniqueId val="{00000014-7956-514D-99D3-3E9537F022EF}"/>
              </c:ext>
            </c:extLst>
          </c:dPt>
          <c:dPt>
            <c:idx val="19"/>
            <c:invertIfNegative val="0"/>
            <c:bubble3D val="0"/>
            <c:spPr>
              <a:solidFill>
                <a:srgbClr val="32869B">
                  <a:alpha val="79000"/>
                </a:srgbClr>
              </a:solidFill>
              <a:ln>
                <a:noFill/>
              </a:ln>
              <a:effectLst/>
            </c:spPr>
            <c:extLst>
              <c:ext xmlns:c16="http://schemas.microsoft.com/office/drawing/2014/chart" uri="{C3380CC4-5D6E-409C-BE32-E72D297353CC}">
                <c16:uniqueId val="{00000023-BD7A-C64A-8378-D8C2DF30004B}"/>
              </c:ext>
            </c:extLst>
          </c:dPt>
          <c:dPt>
            <c:idx val="20"/>
            <c:invertIfNegative val="0"/>
            <c:bubble3D val="0"/>
            <c:extLst>
              <c:ext xmlns:c16="http://schemas.microsoft.com/office/drawing/2014/chart" uri="{C3380CC4-5D6E-409C-BE32-E72D297353CC}">
                <c16:uniqueId val="{00000024-BD7A-C64A-8378-D8C2DF30004B}"/>
              </c:ext>
            </c:extLst>
          </c:dPt>
          <c:dPt>
            <c:idx val="21"/>
            <c:invertIfNegative val="0"/>
            <c:bubble3D val="0"/>
            <c:spPr>
              <a:solidFill>
                <a:srgbClr val="32869B">
                  <a:alpha val="79000"/>
                </a:srgbClr>
              </a:solidFill>
              <a:ln>
                <a:noFill/>
              </a:ln>
              <a:effectLst/>
            </c:spPr>
            <c:extLst>
              <c:ext xmlns:c16="http://schemas.microsoft.com/office/drawing/2014/chart" uri="{C3380CC4-5D6E-409C-BE32-E72D297353CC}">
                <c16:uniqueId val="{00000025-BD7A-C64A-8378-D8C2DF30004B}"/>
              </c:ext>
            </c:extLst>
          </c:dPt>
          <c:dPt>
            <c:idx val="22"/>
            <c:invertIfNegative val="0"/>
            <c:bubble3D val="0"/>
            <c:extLst>
              <c:ext xmlns:c16="http://schemas.microsoft.com/office/drawing/2014/chart" uri="{C3380CC4-5D6E-409C-BE32-E72D297353CC}">
                <c16:uniqueId val="{00000026-BD7A-C64A-8378-D8C2DF30004B}"/>
              </c:ext>
            </c:extLst>
          </c:dPt>
          <c:dPt>
            <c:idx val="23"/>
            <c:invertIfNegative val="0"/>
            <c:bubble3D val="0"/>
            <c:extLst>
              <c:ext xmlns:c16="http://schemas.microsoft.com/office/drawing/2014/chart" uri="{C3380CC4-5D6E-409C-BE32-E72D297353CC}">
                <c16:uniqueId val="{00000027-BD7A-C64A-8378-D8C2DF30004B}"/>
              </c:ext>
            </c:extLst>
          </c:dPt>
          <c:dPt>
            <c:idx val="24"/>
            <c:invertIfNegative val="0"/>
            <c:bubble3D val="0"/>
            <c:extLst>
              <c:ext xmlns:c16="http://schemas.microsoft.com/office/drawing/2014/chart" uri="{C3380CC4-5D6E-409C-BE32-E72D297353CC}">
                <c16:uniqueId val="{00000028-BD7A-C64A-8378-D8C2DF30004B}"/>
              </c:ext>
            </c:extLst>
          </c:dPt>
          <c:dPt>
            <c:idx val="25"/>
            <c:invertIfNegative val="0"/>
            <c:bubble3D val="0"/>
            <c:extLst>
              <c:ext xmlns:c16="http://schemas.microsoft.com/office/drawing/2014/chart" uri="{C3380CC4-5D6E-409C-BE32-E72D297353CC}">
                <c16:uniqueId val="{00000029-BD7A-C64A-8378-D8C2DF30004B}"/>
              </c:ext>
            </c:extLst>
          </c:dPt>
          <c:dPt>
            <c:idx val="26"/>
            <c:invertIfNegative val="0"/>
            <c:bubble3D val="0"/>
            <c:extLst>
              <c:ext xmlns:c16="http://schemas.microsoft.com/office/drawing/2014/chart" uri="{C3380CC4-5D6E-409C-BE32-E72D297353CC}">
                <c16:uniqueId val="{0000002A-BD7A-C64A-8378-D8C2DF30004B}"/>
              </c:ext>
            </c:extLst>
          </c:dPt>
          <c:dPt>
            <c:idx val="27"/>
            <c:invertIfNegative val="0"/>
            <c:bubble3D val="0"/>
            <c:extLst>
              <c:ext xmlns:c16="http://schemas.microsoft.com/office/drawing/2014/chart" uri="{C3380CC4-5D6E-409C-BE32-E72D297353CC}">
                <c16:uniqueId val="{0000002B-BD7A-C64A-8378-D8C2DF30004B}"/>
              </c:ext>
            </c:extLst>
          </c:dPt>
          <c:dPt>
            <c:idx val="28"/>
            <c:invertIfNegative val="0"/>
            <c:bubble3D val="0"/>
            <c:extLst>
              <c:ext xmlns:c16="http://schemas.microsoft.com/office/drawing/2014/chart" uri="{C3380CC4-5D6E-409C-BE32-E72D297353CC}">
                <c16:uniqueId val="{0000002C-BD7A-C64A-8378-D8C2DF30004B}"/>
              </c:ext>
            </c:extLst>
          </c:dPt>
          <c:dPt>
            <c:idx val="29"/>
            <c:invertIfNegative val="0"/>
            <c:bubble3D val="0"/>
            <c:extLst>
              <c:ext xmlns:c16="http://schemas.microsoft.com/office/drawing/2014/chart" uri="{C3380CC4-5D6E-409C-BE32-E72D297353CC}">
                <c16:uniqueId val="{0000002D-BD7A-C64A-8378-D8C2DF30004B}"/>
              </c:ext>
            </c:extLst>
          </c:dPt>
          <c:dPt>
            <c:idx val="30"/>
            <c:invertIfNegative val="0"/>
            <c:bubble3D val="0"/>
            <c:extLst>
              <c:ext xmlns:c16="http://schemas.microsoft.com/office/drawing/2014/chart" uri="{C3380CC4-5D6E-409C-BE32-E72D297353CC}">
                <c16:uniqueId val="{0000002E-BD7A-C64A-8378-D8C2DF30004B}"/>
              </c:ext>
            </c:extLst>
          </c:dPt>
          <c:dPt>
            <c:idx val="31"/>
            <c:invertIfNegative val="0"/>
            <c:bubble3D val="0"/>
            <c:extLst>
              <c:ext xmlns:c16="http://schemas.microsoft.com/office/drawing/2014/chart" uri="{C3380CC4-5D6E-409C-BE32-E72D297353CC}">
                <c16:uniqueId val="{0000002F-BD7A-C64A-8378-D8C2DF30004B}"/>
              </c:ext>
            </c:extLst>
          </c:dPt>
          <c:dPt>
            <c:idx val="32"/>
            <c:invertIfNegative val="0"/>
            <c:bubble3D val="0"/>
            <c:extLst>
              <c:ext xmlns:c16="http://schemas.microsoft.com/office/drawing/2014/chart" uri="{C3380CC4-5D6E-409C-BE32-E72D297353CC}">
                <c16:uniqueId val="{00000030-BD7A-C64A-8378-D8C2DF30004B}"/>
              </c:ext>
            </c:extLst>
          </c:dPt>
          <c:cat>
            <c:strRef>
              <c:f>'Sprint Calendar'!$B$3:$B$24</c:f>
              <c:strCache>
                <c:ptCount val="4"/>
                <c:pt idx="0">
                  <c:v>Sprint 1 </c:v>
                </c:pt>
                <c:pt idx="1">
                  <c:v>Sprint 2</c:v>
                </c:pt>
                <c:pt idx="2">
                  <c:v>Sprint 3</c:v>
                </c:pt>
                <c:pt idx="3">
                  <c:v>Sprint 4</c:v>
                </c:pt>
              </c:strCache>
            </c:strRef>
          </c:cat>
          <c:val>
            <c:numRef>
              <c:f>'Sprint Calendar'!$E$3:$E$24</c:f>
              <c:numCache>
                <c:formatCode>0</c:formatCode>
                <c:ptCount val="22"/>
                <c:pt idx="0">
                  <c:v>8</c:v>
                </c:pt>
                <c:pt idx="1">
                  <c:v>4</c:v>
                </c:pt>
                <c:pt idx="2">
                  <c:v>13</c:v>
                </c:pt>
                <c:pt idx="3">
                  <c:v>5</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extLst>
            <c:ext xmlns:c16="http://schemas.microsoft.com/office/drawing/2014/chart" uri="{C3380CC4-5D6E-409C-BE32-E72D297353CC}">
              <c16:uniqueId val="{00000021-5C3D-A44D-94B3-9A6869E3CD9F}"/>
            </c:ext>
          </c:extLst>
        </c:ser>
        <c:dLbls>
          <c:showLegendKey val="0"/>
          <c:showVal val="0"/>
          <c:showCatName val="0"/>
          <c:showSerName val="0"/>
          <c:showPercent val="0"/>
          <c:showBubbleSize val="0"/>
        </c:dLbls>
        <c:gapWidth val="25"/>
        <c:overlap val="100"/>
        <c:axId val="70218496"/>
        <c:axId val="70220032"/>
      </c:barChart>
      <c:catAx>
        <c:axId val="70218496"/>
        <c:scaling>
          <c:orientation val="maxMin"/>
        </c:scaling>
        <c:delete val="0"/>
        <c:axPos val="r"/>
        <c:numFmt formatCode="General" sourceLinked="0"/>
        <c:majorTickMark val="out"/>
        <c:minorTickMark val="none"/>
        <c:tickLblPos val="nextTo"/>
        <c:txPr>
          <a:bodyPr/>
          <a:lstStyle/>
          <a:p>
            <a:pPr>
              <a:defRPr sz="1000">
                <a:latin typeface="Century Gothic" panose="020B0502020202020204" pitchFamily="34" charset="0"/>
              </a:defRPr>
            </a:pPr>
            <a:endParaRPr lang="en-US"/>
          </a:p>
        </c:txPr>
        <c:crossAx val="70220032"/>
        <c:crosses val="max"/>
        <c:auto val="1"/>
        <c:lblAlgn val="ctr"/>
        <c:lblOffset val="100"/>
        <c:noMultiLvlLbl val="0"/>
      </c:catAx>
      <c:valAx>
        <c:axId val="70220032"/>
        <c:scaling>
          <c:orientation val="minMax"/>
          <c:max val="46840"/>
          <c:min val="46645"/>
        </c:scaling>
        <c:delete val="0"/>
        <c:axPos val="t"/>
        <c:majorGridlines>
          <c:spPr>
            <a:ln>
              <a:solidFill>
                <a:schemeClr val="bg1">
                  <a:lumMod val="75000"/>
                </a:schemeClr>
              </a:solidFill>
            </a:ln>
          </c:spPr>
        </c:majorGridlines>
        <c:numFmt formatCode="mm/dd" sourceLinked="1"/>
        <c:majorTickMark val="out"/>
        <c:minorTickMark val="none"/>
        <c:tickLblPos val="nextTo"/>
        <c:txPr>
          <a:bodyPr/>
          <a:lstStyle/>
          <a:p>
            <a:pPr>
              <a:defRPr sz="1000">
                <a:latin typeface="Century Gothic" panose="020B0502020202020204" pitchFamily="34" charset="0"/>
              </a:defRPr>
            </a:pPr>
            <a:endParaRPr lang="en-US"/>
          </a:p>
        </c:txPr>
        <c:crossAx val="70218496"/>
        <c:crosses val="autoZero"/>
        <c:crossBetween val="between"/>
        <c:majorUnit val="30"/>
        <c:minorUnit val="5"/>
      </c:valAx>
      <c:spPr>
        <a:noFill/>
      </c:spPr>
    </c:plotArea>
    <c:plotVisOnly val="1"/>
    <c:dispBlanksAs val="gap"/>
    <c:showDLblsOverMax val="0"/>
  </c:chart>
  <c:spPr>
    <a:ln>
      <a:noFill/>
    </a:ln>
  </c:spPr>
  <c:printSettings>
    <c:headerFooter/>
    <c:pageMargins b="1" l="0.75" r="0.75" t="1" header="0.5" footer="0.5"/>
    <c:pageSetup orientation="portrait" horizontalDpi="-4" verticalDpi="-4"/>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hyperlink" Target="https://www.smartsheet.com/try-it?trp=12412&amp;utm_source=template-excel&amp;utm_medium=content&amp;utm_campaign=Big+Team+Capacity+Planner-excel-12412&amp;lpa=Big+Team+Capacity+Planner+excel+12412" TargetMode="External"/><Relationship Id="rId4" Type="http://schemas.openxmlformats.org/officeDocument/2006/relationships/chart" Target="../charts/chart2.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2921000</xdr:colOff>
      <xdr:row>1</xdr:row>
      <xdr:rowOff>23998</xdr:rowOff>
    </xdr:to>
    <xdr:pic>
      <xdr:nvPicPr>
        <xdr:cNvPr id="4" name="Picture 3">
          <a:hlinkClick xmlns:r="http://schemas.openxmlformats.org/officeDocument/2006/relationships" r:id="rId1"/>
          <a:extLst>
            <a:ext uri="{FF2B5EF4-FFF2-40B4-BE49-F238E27FC236}">
              <a16:creationId xmlns:a16="http://schemas.microsoft.com/office/drawing/2014/main" id="{8A4572A5-29E5-DDB1-15C0-1C6731AB6B60}"/>
            </a:ext>
          </a:extLst>
        </xdr:cNvPr>
        <xdr:cNvPicPr>
          <a:picLocks noChangeAspect="1"/>
        </xdr:cNvPicPr>
      </xdr:nvPicPr>
      <xdr:blipFill>
        <a:blip xmlns:r="http://schemas.openxmlformats.org/officeDocument/2006/relationships" r:embed="rId2"/>
        <a:stretch>
          <a:fillRect/>
        </a:stretch>
      </xdr:blipFill>
      <xdr:spPr>
        <a:xfrm>
          <a:off x="0" y="0"/>
          <a:ext cx="11442700" cy="2856098"/>
        </a:xfrm>
        <a:prstGeom prst="rect">
          <a:avLst/>
        </a:prstGeom>
      </xdr:spPr>
    </xdr:pic>
    <xdr:clientData/>
  </xdr:twoCellAnchor>
  <xdr:twoCellAnchor>
    <xdr:from>
      <xdr:col>0</xdr:col>
      <xdr:colOff>330200</xdr:colOff>
      <xdr:row>18</xdr:row>
      <xdr:rowOff>76200</xdr:rowOff>
    </xdr:from>
    <xdr:to>
      <xdr:col>5</xdr:col>
      <xdr:colOff>711200</xdr:colOff>
      <xdr:row>18</xdr:row>
      <xdr:rowOff>4178300</xdr:rowOff>
    </xdr:to>
    <xdr:graphicFrame macro="">
      <xdr:nvGraphicFramePr>
        <xdr:cNvPr id="5" name="Chart 4">
          <a:extLst>
            <a:ext uri="{FF2B5EF4-FFF2-40B4-BE49-F238E27FC236}">
              <a16:creationId xmlns:a16="http://schemas.microsoft.com/office/drawing/2014/main" id="{1059205A-94ED-294F-9798-3224F9B3E1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901700</xdr:colOff>
      <xdr:row>18</xdr:row>
      <xdr:rowOff>101600</xdr:rowOff>
    </xdr:from>
    <xdr:to>
      <xdr:col>8</xdr:col>
      <xdr:colOff>647700</xdr:colOff>
      <xdr:row>18</xdr:row>
      <xdr:rowOff>4064000</xdr:rowOff>
    </xdr:to>
    <xdr:graphicFrame macro="">
      <xdr:nvGraphicFramePr>
        <xdr:cNvPr id="6" name="Chart 5">
          <a:extLst>
            <a:ext uri="{FF2B5EF4-FFF2-40B4-BE49-F238E27FC236}">
              <a16:creationId xmlns:a16="http://schemas.microsoft.com/office/drawing/2014/main" id="{0CA23329-7EDE-5A41-93A8-37B47CE78B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241300</xdr:colOff>
      <xdr:row>25</xdr:row>
      <xdr:rowOff>114300</xdr:rowOff>
    </xdr:from>
    <xdr:to>
      <xdr:col>8</xdr:col>
      <xdr:colOff>0</xdr:colOff>
      <xdr:row>25</xdr:row>
      <xdr:rowOff>5041900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1028700</xdr:colOff>
      <xdr:row>25</xdr:row>
      <xdr:rowOff>203200</xdr:rowOff>
    </xdr:from>
    <xdr:to>
      <xdr:col>10</xdr:col>
      <xdr:colOff>203200</xdr:colOff>
      <xdr:row>25</xdr:row>
      <xdr:rowOff>3873500</xdr:rowOff>
    </xdr:to>
    <xdr:grpSp>
      <xdr:nvGrpSpPr>
        <xdr:cNvPr id="2" name="Group 1">
          <a:extLst>
            <a:ext uri="{FF2B5EF4-FFF2-40B4-BE49-F238E27FC236}">
              <a16:creationId xmlns:a16="http://schemas.microsoft.com/office/drawing/2014/main" id="{F188A1E1-2C55-9E42-8698-2B98D1D07233}"/>
            </a:ext>
          </a:extLst>
        </xdr:cNvPr>
        <xdr:cNvGrpSpPr/>
      </xdr:nvGrpSpPr>
      <xdr:grpSpPr>
        <a:xfrm>
          <a:off x="11439525" y="8442325"/>
          <a:ext cx="2917825" cy="3670300"/>
          <a:chOff x="16992600" y="7112000"/>
          <a:chExt cx="2908300" cy="3670300"/>
        </a:xfrm>
      </xdr:grpSpPr>
      <xdr:cxnSp macro="">
        <xdr:nvCxnSpPr>
          <xdr:cNvPr id="4" name="Straight Arrow Connector 3">
            <a:extLst>
              <a:ext uri="{FF2B5EF4-FFF2-40B4-BE49-F238E27FC236}">
                <a16:creationId xmlns:a16="http://schemas.microsoft.com/office/drawing/2014/main" id="{07BCF277-0A78-013D-474E-D6F0F98A927C}"/>
              </a:ext>
            </a:extLst>
          </xdr:cNvPr>
          <xdr:cNvCxnSpPr/>
        </xdr:nvCxnSpPr>
        <xdr:spPr>
          <a:xfrm flipH="1">
            <a:off x="16992600" y="7353300"/>
            <a:ext cx="838200" cy="1270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5" name="TextBox 4">
            <a:extLst>
              <a:ext uri="{FF2B5EF4-FFF2-40B4-BE49-F238E27FC236}">
                <a16:creationId xmlns:a16="http://schemas.microsoft.com/office/drawing/2014/main" id="{56FDA58B-1980-10D1-E514-C214B983A255}"/>
              </a:ext>
            </a:extLst>
          </xdr:cNvPr>
          <xdr:cNvSpPr txBox="1"/>
        </xdr:nvSpPr>
        <xdr:spPr>
          <a:xfrm>
            <a:off x="17564100" y="7112000"/>
            <a:ext cx="2311400" cy="9144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Century Gothic" panose="020B0502020202020204" pitchFamily="34" charset="0"/>
              </a:rPr>
              <a:t>Double-click Horizontal (Value) Axis to format Bound Minimum and Bound Maximum settings under Axis Options.* Delete any unpopulated rows in your table.*</a:t>
            </a:r>
          </a:p>
        </xdr:txBody>
      </xdr:sp>
      <xdr:pic>
        <xdr:nvPicPr>
          <xdr:cNvPr id="7" name="Picture 6">
            <a:extLst>
              <a:ext uri="{FF2B5EF4-FFF2-40B4-BE49-F238E27FC236}">
                <a16:creationId xmlns:a16="http://schemas.microsoft.com/office/drawing/2014/main" id="{BB430D29-0FB3-48F1-BCA6-E73A2C707A91}"/>
              </a:ext>
            </a:extLst>
          </xdr:cNvPr>
          <xdr:cNvPicPr>
            <a:picLocks noChangeAspect="1"/>
          </xdr:cNvPicPr>
        </xdr:nvPicPr>
        <xdr:blipFill>
          <a:blip xmlns:r="http://schemas.openxmlformats.org/officeDocument/2006/relationships" r:embed="rId2"/>
          <a:stretch>
            <a:fillRect/>
          </a:stretch>
        </xdr:blipFill>
        <xdr:spPr>
          <a:xfrm>
            <a:off x="17538700" y="8035742"/>
            <a:ext cx="2362200" cy="2746558"/>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2412&amp;utm_source=template-excel&amp;utm_medium=content&amp;utm_campaign=Big+Team+Capacity+Planner-excel-12412&amp;lpa=Big+Team+Capacity+Planner+excel+12412"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9335E-851C-1E4C-86D6-EE24B7748615}">
  <sheetPr>
    <tabColor rgb="FF32869B"/>
  </sheetPr>
  <dimension ref="B1:H20"/>
  <sheetViews>
    <sheetView showGridLines="0" tabSelected="1" workbookViewId="0">
      <pane ySplit="1" topLeftCell="A2" activePane="bottomLeft" state="frozen"/>
      <selection pane="bottomLeft" activeCell="B24" sqref="B24"/>
    </sheetView>
  </sheetViews>
  <sheetFormatPr defaultColWidth="11" defaultRowHeight="15.75" x14ac:dyDescent="0.25"/>
  <cols>
    <col min="1" max="1" width="6" customWidth="1"/>
    <col min="2" max="2" width="39.375" customWidth="1"/>
    <col min="3" max="3" width="11" customWidth="1"/>
    <col min="4" max="4" width="15.5" customWidth="1"/>
    <col min="5" max="7" width="13.375" customWidth="1"/>
    <col min="8" max="8" width="59.5" customWidth="1"/>
  </cols>
  <sheetData>
    <row r="1" spans="2:8" ht="222.95" customHeight="1" x14ac:dyDescent="0.25"/>
    <row r="2" spans="2:8" ht="47.1" customHeight="1" x14ac:dyDescent="0.25">
      <c r="B2" s="38" t="s">
        <v>11</v>
      </c>
    </row>
    <row r="3" spans="2:8" ht="24.75" thickBot="1" x14ac:dyDescent="0.3">
      <c r="B3" s="27" t="s">
        <v>13</v>
      </c>
    </row>
    <row r="4" spans="2:8" ht="30.95" customHeight="1" thickTop="1" x14ac:dyDescent="0.25">
      <c r="B4" s="33" t="s">
        <v>14</v>
      </c>
      <c r="C4" s="34" t="s">
        <v>15</v>
      </c>
      <c r="D4" s="34" t="s">
        <v>16</v>
      </c>
      <c r="E4" s="34" t="s">
        <v>17</v>
      </c>
      <c r="F4" s="34" t="s">
        <v>18</v>
      </c>
      <c r="G4" s="34" t="s">
        <v>19</v>
      </c>
      <c r="H4" s="19" t="s">
        <v>9</v>
      </c>
    </row>
    <row r="5" spans="2:8" ht="24.95" customHeight="1" x14ac:dyDescent="0.25">
      <c r="B5" s="28" t="s">
        <v>24</v>
      </c>
      <c r="C5" s="29">
        <v>5</v>
      </c>
      <c r="D5" s="30">
        <v>30</v>
      </c>
      <c r="E5" s="39">
        <v>10</v>
      </c>
      <c r="F5" s="39">
        <v>1</v>
      </c>
      <c r="G5" s="40">
        <v>3</v>
      </c>
      <c r="H5" s="31"/>
    </row>
    <row r="6" spans="2:8" ht="24.95" customHeight="1" x14ac:dyDescent="0.25">
      <c r="B6" s="28" t="s">
        <v>25</v>
      </c>
      <c r="C6" s="32">
        <v>4</v>
      </c>
      <c r="D6" s="30">
        <v>24</v>
      </c>
      <c r="E6" s="41">
        <v>10</v>
      </c>
      <c r="F6" s="41">
        <v>0.8</v>
      </c>
      <c r="G6" s="40">
        <v>2</v>
      </c>
      <c r="H6" s="31"/>
    </row>
    <row r="7" spans="2:8" ht="24.95" customHeight="1" x14ac:dyDescent="0.25">
      <c r="B7" s="28" t="s">
        <v>26</v>
      </c>
      <c r="C7" s="32">
        <v>4</v>
      </c>
      <c r="D7" s="30">
        <v>26</v>
      </c>
      <c r="E7" s="41">
        <v>10</v>
      </c>
      <c r="F7" s="41">
        <v>0.08</v>
      </c>
      <c r="G7" s="40">
        <v>1</v>
      </c>
      <c r="H7" s="31"/>
    </row>
    <row r="8" spans="2:8" ht="24.95" customHeight="1" x14ac:dyDescent="0.25">
      <c r="B8" s="28" t="s">
        <v>27</v>
      </c>
      <c r="C8" s="29"/>
      <c r="D8" s="29"/>
      <c r="E8" s="41"/>
      <c r="F8" s="41"/>
      <c r="G8" s="40"/>
      <c r="H8" s="31"/>
    </row>
    <row r="9" spans="2:8" ht="24.95" customHeight="1" x14ac:dyDescent="0.25">
      <c r="B9" s="28" t="s">
        <v>28</v>
      </c>
      <c r="C9" s="32"/>
      <c r="D9" s="30"/>
      <c r="E9" s="41"/>
      <c r="F9" s="41"/>
      <c r="G9" s="40"/>
      <c r="H9" s="31"/>
    </row>
    <row r="10" spans="2:8" ht="24.95" customHeight="1" x14ac:dyDescent="0.25">
      <c r="B10" s="28" t="s">
        <v>29</v>
      </c>
      <c r="C10" s="32"/>
      <c r="D10" s="30"/>
      <c r="E10" s="41"/>
      <c r="F10" s="41"/>
      <c r="G10" s="40"/>
      <c r="H10" s="31"/>
    </row>
    <row r="11" spans="2:8" ht="24.95" customHeight="1" x14ac:dyDescent="0.25">
      <c r="B11" s="28" t="s">
        <v>30</v>
      </c>
      <c r="C11" s="32"/>
      <c r="D11" s="30"/>
      <c r="E11" s="41"/>
      <c r="F11" s="41"/>
      <c r="G11" s="40"/>
      <c r="H11" s="31"/>
    </row>
    <row r="12" spans="2:8" ht="24.95" customHeight="1" x14ac:dyDescent="0.25">
      <c r="B12" s="28" t="s">
        <v>36</v>
      </c>
      <c r="C12" s="32"/>
      <c r="D12" s="30"/>
      <c r="E12" s="41"/>
      <c r="F12" s="41"/>
      <c r="G12" s="40"/>
      <c r="H12" s="31"/>
    </row>
    <row r="13" spans="2:8" ht="24.95" customHeight="1" x14ac:dyDescent="0.25">
      <c r="B13" s="28" t="s">
        <v>37</v>
      </c>
      <c r="C13" s="32"/>
      <c r="D13" s="30"/>
      <c r="E13" s="41"/>
      <c r="F13" s="41"/>
      <c r="G13" s="40"/>
      <c r="H13" s="31"/>
    </row>
    <row r="14" spans="2:8" ht="24.95" customHeight="1" x14ac:dyDescent="0.25">
      <c r="B14" s="28" t="s">
        <v>38</v>
      </c>
      <c r="C14" s="32"/>
      <c r="D14" s="30"/>
      <c r="E14" s="41"/>
      <c r="F14" s="41"/>
      <c r="G14" s="40"/>
      <c r="H14" s="31"/>
    </row>
    <row r="15" spans="2:8" ht="24.95" customHeight="1" x14ac:dyDescent="0.25">
      <c r="B15" s="28" t="s">
        <v>39</v>
      </c>
      <c r="C15" s="32"/>
      <c r="D15" s="30"/>
      <c r="E15" s="41"/>
      <c r="F15" s="41"/>
      <c r="G15" s="40"/>
      <c r="H15" s="31"/>
    </row>
    <row r="16" spans="2:8" ht="24.95" customHeight="1" x14ac:dyDescent="0.25">
      <c r="B16" s="28" t="s">
        <v>40</v>
      </c>
      <c r="C16" s="32"/>
      <c r="D16" s="30"/>
      <c r="E16" s="41"/>
      <c r="F16" s="41"/>
      <c r="G16" s="40"/>
      <c r="H16" s="31"/>
    </row>
    <row r="17" spans="2:8" ht="24.95" customHeight="1" x14ac:dyDescent="0.25">
      <c r="B17" s="28" t="s">
        <v>41</v>
      </c>
      <c r="C17" s="32"/>
      <c r="D17" s="30"/>
      <c r="E17" s="41"/>
      <c r="F17" s="41"/>
      <c r="G17" s="40"/>
      <c r="H17" s="31"/>
    </row>
    <row r="18" spans="2:8" ht="6" customHeight="1" x14ac:dyDescent="0.25"/>
    <row r="19" spans="2:8" ht="353.1" customHeight="1" x14ac:dyDescent="0.25"/>
    <row r="20" spans="2:8" ht="45" customHeight="1" x14ac:dyDescent="0.25">
      <c r="B20" s="57" t="s">
        <v>0</v>
      </c>
      <c r="C20" s="57"/>
      <c r="D20" s="57"/>
      <c r="E20" s="57"/>
      <c r="F20" s="57"/>
      <c r="G20" s="57"/>
      <c r="H20" s="57"/>
    </row>
  </sheetData>
  <mergeCells count="1">
    <mergeCell ref="B20:H20"/>
  </mergeCells>
  <conditionalFormatting sqref="D5:D17">
    <cfRule type="containsText" dxfId="13" priority="1" operator="containsText" text="Not Started">
      <formula>NOT(ISERROR(SEARCH("Not Started",D5)))</formula>
    </cfRule>
    <cfRule type="containsText" dxfId="12" priority="2" operator="containsText" text="Offer Made">
      <formula>NOT(ISERROR(SEARCH("Offer Made",D5)))</formula>
    </cfRule>
    <cfRule type="containsText" dxfId="11" priority="3" operator="containsText" text="Needs Review">
      <formula>NOT(ISERROR(SEARCH("Needs Review",D5)))</formula>
    </cfRule>
    <cfRule type="containsText" dxfId="10" priority="4" operator="containsText" text="Overdue">
      <formula>NOT(ISERROR(SEARCH("Overdue",D5)))</formula>
    </cfRule>
    <cfRule type="containsText" dxfId="9" priority="5" operator="containsText" text="On Hold">
      <formula>NOT(ISERROR(SEARCH("On Hold",D5)))</formula>
    </cfRule>
    <cfRule type="containsText" dxfId="8" priority="6" operator="containsText" text="Complete">
      <formula>NOT(ISERROR(SEARCH("Complete",D5)))</formula>
    </cfRule>
    <cfRule type="containsText" dxfId="7" priority="7" operator="containsText" text="In Progress">
      <formula>NOT(ISERROR(SEARCH("In Progress",D5)))</formula>
    </cfRule>
  </conditionalFormatting>
  <hyperlinks>
    <hyperlink ref="B20:H20" r:id="rId1" display="CLICK HERE TO CREATE IN SMARTSHEET" xr:uid="{6321823E-49A1-394F-B338-2FA9FD507B0C}"/>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CDDC"/>
    <pageSetUpPr fitToPage="1"/>
  </sheetPr>
  <dimension ref="A1:JU1070"/>
  <sheetViews>
    <sheetView showGridLines="0" workbookViewId="0">
      <pane ySplit="1" topLeftCell="A2" activePane="bottomLeft" state="frozen"/>
      <selection pane="bottomLeft" activeCell="B3" sqref="B3"/>
    </sheetView>
  </sheetViews>
  <sheetFormatPr defaultColWidth="11" defaultRowHeight="13.5" x14ac:dyDescent="0.25"/>
  <cols>
    <col min="1" max="1" width="3.375" style="4" customWidth="1"/>
    <col min="2" max="2" width="39" style="4" customWidth="1"/>
    <col min="3" max="3" width="15.875" style="4" customWidth="1"/>
    <col min="4" max="4" width="14.875" style="4" customWidth="1"/>
    <col min="5" max="5" width="10" style="4" customWidth="1"/>
    <col min="6" max="6" width="42.875" style="4" customWidth="1"/>
    <col min="7" max="7" width="10.625" style="4" customWidth="1"/>
    <col min="8" max="8" width="30.875" style="4" customWidth="1"/>
    <col min="9" max="9" width="3.375" style="4" customWidth="1"/>
    <col min="10" max="10" width="14.875" style="4" customWidth="1"/>
    <col min="11" max="16" width="11" style="4"/>
    <col min="17" max="17" width="9" style="4" customWidth="1"/>
    <col min="18" max="16384" width="11" style="4"/>
  </cols>
  <sheetData>
    <row r="1" spans="1:257" ht="45" customHeight="1" thickBot="1" x14ac:dyDescent="0.3">
      <c r="A1" s="1"/>
      <c r="B1" s="25" t="s">
        <v>12</v>
      </c>
      <c r="C1"/>
      <c r="D1"/>
      <c r="E1"/>
      <c r="F1"/>
      <c r="G1"/>
      <c r="H1"/>
      <c r="I1" s="1"/>
      <c r="J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8" customFormat="1" ht="35.1" customHeight="1" thickTop="1" x14ac:dyDescent="0.25">
      <c r="A2" s="7"/>
      <c r="B2" s="35" t="s">
        <v>2</v>
      </c>
      <c r="C2" s="35" t="s">
        <v>7</v>
      </c>
      <c r="D2" s="35" t="s">
        <v>8</v>
      </c>
      <c r="E2" s="35" t="s">
        <v>10</v>
      </c>
      <c r="F2" s="35" t="s">
        <v>9</v>
      </c>
      <c r="G2" s="7"/>
      <c r="H2" s="18"/>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row>
    <row r="3" spans="1:257" s="6" customFormat="1" ht="24.95" customHeight="1" x14ac:dyDescent="0.25">
      <c r="A3" s="5"/>
      <c r="B3" s="2" t="s">
        <v>3</v>
      </c>
      <c r="C3" s="20">
        <v>46651</v>
      </c>
      <c r="D3" s="20">
        <v>46660</v>
      </c>
      <c r="E3" s="36">
        <f>NETWORKDAYS(C3,D3)</f>
        <v>8</v>
      </c>
      <c r="F3" s="17"/>
      <c r="G3" s="5"/>
      <c r="H3" s="8"/>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row>
    <row r="4" spans="1:257" s="6" customFormat="1" ht="24.95" customHeight="1" x14ac:dyDescent="0.25">
      <c r="A4" s="5"/>
      <c r="B4" s="22" t="s">
        <v>4</v>
      </c>
      <c r="C4" s="23">
        <v>46661</v>
      </c>
      <c r="D4" s="23">
        <v>46666</v>
      </c>
      <c r="E4" s="36">
        <f t="shared" ref="E4:E24" si="0">NETWORKDAYS(C4,D4)</f>
        <v>4</v>
      </c>
      <c r="F4" s="15"/>
      <c r="G4" s="5"/>
      <c r="H4" s="11"/>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row>
    <row r="5" spans="1:257" s="6" customFormat="1" ht="24.95" customHeight="1" x14ac:dyDescent="0.25">
      <c r="A5" s="5"/>
      <c r="B5" s="2" t="s">
        <v>5</v>
      </c>
      <c r="C5" s="21">
        <v>46666</v>
      </c>
      <c r="D5" s="21">
        <v>46684</v>
      </c>
      <c r="E5" s="36">
        <f t="shared" si="0"/>
        <v>13</v>
      </c>
      <c r="F5" s="17"/>
      <c r="G5" s="5"/>
      <c r="H5" s="11"/>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row>
    <row r="6" spans="1:257" s="6" customFormat="1" ht="24.95" customHeight="1" x14ac:dyDescent="0.25">
      <c r="A6" s="5"/>
      <c r="B6" s="22" t="s">
        <v>6</v>
      </c>
      <c r="C6" s="23">
        <v>46685</v>
      </c>
      <c r="D6" s="23">
        <v>46689</v>
      </c>
      <c r="E6" s="36">
        <f t="shared" si="0"/>
        <v>5</v>
      </c>
      <c r="F6" s="15"/>
      <c r="G6" s="5"/>
      <c r="H6" s="8"/>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row>
    <row r="7" spans="1:257" s="6" customFormat="1" ht="24.95" customHeight="1" x14ac:dyDescent="0.25">
      <c r="A7" s="5"/>
      <c r="B7" s="2"/>
      <c r="C7" s="21"/>
      <c r="D7" s="21"/>
      <c r="E7" s="36">
        <f t="shared" si="0"/>
        <v>0</v>
      </c>
      <c r="F7" s="17"/>
      <c r="G7" s="5"/>
      <c r="H7" s="8"/>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row>
    <row r="8" spans="1:257" s="6" customFormat="1" ht="24.95" customHeight="1" x14ac:dyDescent="0.25">
      <c r="A8" s="5"/>
      <c r="B8" s="22"/>
      <c r="C8" s="23"/>
      <c r="D8" s="23"/>
      <c r="E8" s="36">
        <f t="shared" si="0"/>
        <v>0</v>
      </c>
      <c r="F8" s="15"/>
      <c r="G8" s="5"/>
      <c r="H8" s="8"/>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row>
    <row r="9" spans="1:257" s="6" customFormat="1" ht="24.95" customHeight="1" x14ac:dyDescent="0.25">
      <c r="A9" s="5"/>
      <c r="B9" s="2"/>
      <c r="C9" s="21"/>
      <c r="D9" s="20"/>
      <c r="E9" s="36">
        <f t="shared" si="0"/>
        <v>0</v>
      </c>
      <c r="F9" s="17"/>
      <c r="G9" s="5"/>
      <c r="H9" s="8"/>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row>
    <row r="10" spans="1:257" s="6" customFormat="1" ht="24.95" customHeight="1" x14ac:dyDescent="0.25">
      <c r="A10" s="5"/>
      <c r="B10" s="22"/>
      <c r="C10" s="23"/>
      <c r="D10" s="24"/>
      <c r="E10" s="36">
        <f t="shared" si="0"/>
        <v>0</v>
      </c>
      <c r="F10" s="15"/>
      <c r="G10" s="5"/>
      <c r="H10" s="8"/>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row>
    <row r="11" spans="1:257" s="6" customFormat="1" ht="24.95" customHeight="1" x14ac:dyDescent="0.25">
      <c r="A11" s="5"/>
      <c r="B11" s="2"/>
      <c r="C11" s="21"/>
      <c r="D11" s="20"/>
      <c r="E11" s="36">
        <f t="shared" si="0"/>
        <v>0</v>
      </c>
      <c r="F11" s="17"/>
      <c r="G11" s="5"/>
      <c r="H11" s="4"/>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row>
    <row r="12" spans="1:257" s="6" customFormat="1" ht="24.95" customHeight="1" x14ac:dyDescent="0.25">
      <c r="A12" s="5"/>
      <c r="B12" s="22"/>
      <c r="C12" s="23"/>
      <c r="D12" s="24"/>
      <c r="E12" s="36">
        <f t="shared" si="0"/>
        <v>0</v>
      </c>
      <c r="F12" s="15"/>
      <c r="G12" s="5"/>
      <c r="H12" s="1"/>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row>
    <row r="13" spans="1:257" s="6" customFormat="1" ht="24.95" customHeight="1" x14ac:dyDescent="0.25">
      <c r="A13" s="5"/>
      <c r="B13" s="2"/>
      <c r="C13" s="21"/>
      <c r="D13" s="20"/>
      <c r="E13" s="36">
        <f t="shared" si="0"/>
        <v>0</v>
      </c>
      <c r="F13" s="17"/>
      <c r="G13" s="5"/>
      <c r="H13" s="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row>
    <row r="14" spans="1:257" s="6" customFormat="1" ht="24.95" customHeight="1" x14ac:dyDescent="0.25">
      <c r="A14" s="5"/>
      <c r="B14" s="22"/>
      <c r="C14" s="23"/>
      <c r="D14" s="24"/>
      <c r="E14" s="36">
        <f t="shared" si="0"/>
        <v>0</v>
      </c>
      <c r="F14" s="15"/>
      <c r="G14" s="5"/>
      <c r="H14" s="1"/>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row>
    <row r="15" spans="1:257" s="6" customFormat="1" ht="24.95" customHeight="1" x14ac:dyDescent="0.25">
      <c r="A15" s="5"/>
      <c r="B15" s="2"/>
      <c r="C15" s="21"/>
      <c r="D15" s="20"/>
      <c r="E15" s="36">
        <f t="shared" si="0"/>
        <v>0</v>
      </c>
      <c r="F15" s="17"/>
      <c r="G15" s="5"/>
      <c r="H15" s="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row>
    <row r="16" spans="1:257" s="6" customFormat="1" ht="24.95" customHeight="1" x14ac:dyDescent="0.25">
      <c r="A16" s="5"/>
      <c r="B16" s="22"/>
      <c r="C16" s="23"/>
      <c r="D16" s="24"/>
      <c r="E16" s="36">
        <f t="shared" si="0"/>
        <v>0</v>
      </c>
      <c r="F16" s="15"/>
      <c r="G16" s="5"/>
      <c r="H16" s="1"/>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row>
    <row r="17" spans="1:257" s="6" customFormat="1" ht="24.95" customHeight="1" x14ac:dyDescent="0.25">
      <c r="A17" s="5"/>
      <c r="B17" s="2"/>
      <c r="C17" s="21"/>
      <c r="D17" s="20"/>
      <c r="E17" s="36">
        <f t="shared" si="0"/>
        <v>0</v>
      </c>
      <c r="F17" s="17"/>
      <c r="G17" s="5"/>
      <c r="H17" s="1"/>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row>
    <row r="18" spans="1:257" s="6" customFormat="1" ht="24.95" customHeight="1" x14ac:dyDescent="0.25">
      <c r="A18" s="5"/>
      <c r="B18" s="22"/>
      <c r="C18" s="23"/>
      <c r="D18" s="24"/>
      <c r="E18" s="36">
        <f t="shared" si="0"/>
        <v>0</v>
      </c>
      <c r="F18" s="15"/>
      <c r="G18" s="5"/>
      <c r="H18" s="1"/>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row>
    <row r="19" spans="1:257" s="6" customFormat="1" ht="24.95" customHeight="1" x14ac:dyDescent="0.25">
      <c r="A19" s="5"/>
      <c r="B19" s="2"/>
      <c r="C19" s="21"/>
      <c r="D19" s="20"/>
      <c r="E19" s="36">
        <f t="shared" si="0"/>
        <v>0</v>
      </c>
      <c r="F19" s="17"/>
      <c r="G19" s="5"/>
      <c r="H19" s="1"/>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row>
    <row r="20" spans="1:257" s="6" customFormat="1" ht="24.95" customHeight="1" x14ac:dyDescent="0.25">
      <c r="A20" s="5"/>
      <c r="B20" s="22"/>
      <c r="C20" s="23"/>
      <c r="D20" s="24"/>
      <c r="E20" s="36">
        <f t="shared" si="0"/>
        <v>0</v>
      </c>
      <c r="F20" s="15"/>
      <c r="G20" s="5"/>
      <c r="H20" s="1"/>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row>
    <row r="21" spans="1:257" s="6" customFormat="1" ht="24.95" customHeight="1" x14ac:dyDescent="0.25">
      <c r="A21" s="5"/>
      <c r="B21" s="2"/>
      <c r="C21" s="21"/>
      <c r="D21" s="20"/>
      <c r="E21" s="36">
        <f t="shared" si="0"/>
        <v>0</v>
      </c>
      <c r="F21" s="17"/>
      <c r="G21" s="5"/>
      <c r="H21" s="1"/>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row>
    <row r="22" spans="1:257" s="6" customFormat="1" ht="24.95" customHeight="1" x14ac:dyDescent="0.25">
      <c r="A22" s="5"/>
      <c r="B22" s="22"/>
      <c r="C22" s="23"/>
      <c r="D22" s="24"/>
      <c r="E22" s="36">
        <f t="shared" si="0"/>
        <v>0</v>
      </c>
      <c r="F22" s="15"/>
      <c r="G22" s="5"/>
      <c r="H22" s="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row>
    <row r="23" spans="1:257" s="6" customFormat="1" ht="24.95" customHeight="1" x14ac:dyDescent="0.25">
      <c r="A23" s="5"/>
      <c r="B23" s="2"/>
      <c r="C23" s="21"/>
      <c r="D23" s="20"/>
      <c r="E23" s="36">
        <f t="shared" si="0"/>
        <v>0</v>
      </c>
      <c r="F23" s="17"/>
      <c r="G23" s="5"/>
      <c r="H23" s="1"/>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row>
    <row r="24" spans="1:257" s="6" customFormat="1" ht="24.95" customHeight="1" x14ac:dyDescent="0.25">
      <c r="A24" s="5"/>
      <c r="B24" s="22"/>
      <c r="C24" s="23"/>
      <c r="D24" s="24"/>
      <c r="E24" s="36">
        <f t="shared" si="0"/>
        <v>0</v>
      </c>
      <c r="F24" s="15"/>
      <c r="G24" s="5"/>
      <c r="H24" s="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row>
    <row r="25" spans="1:257" s="6" customFormat="1" ht="24.95" customHeight="1" x14ac:dyDescent="0.25">
      <c r="A25" s="5"/>
      <c r="B25" s="10"/>
      <c r="C25" s="12"/>
      <c r="D25" s="11"/>
      <c r="E25" s="13"/>
      <c r="F25" s="14"/>
      <c r="G25" s="9"/>
      <c r="H25" s="8"/>
      <c r="I25" s="5"/>
      <c r="J25" s="1"/>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c r="IU25" s="5"/>
      <c r="IV25" s="5"/>
      <c r="IW25" s="5"/>
    </row>
    <row r="26" spans="1:257" ht="399.95"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row>
    <row r="27" spans="1:257" x14ac:dyDescent="0.2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row>
    <row r="28" spans="1:257" x14ac:dyDescent="0.2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row>
    <row r="29" spans="1:257"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row>
    <row r="30" spans="1:257"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row>
    <row r="31" spans="1:257"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row>
    <row r="32" spans="1:257"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row>
    <row r="33" spans="1:257"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row>
    <row r="34" spans="1:257"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row>
    <row r="35" spans="1:257"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row>
    <row r="36" spans="1:257"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row>
    <row r="37" spans="1:257"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row>
    <row r="38" spans="1:257"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row>
    <row r="39" spans="1:257"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row>
    <row r="40" spans="1:257"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row>
    <row r="41" spans="1:257"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row>
    <row r="42" spans="1:257"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row>
    <row r="43" spans="1:257"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row>
    <row r="44" spans="1:257"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row>
    <row r="45" spans="1:257"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row>
    <row r="46" spans="1:257"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row>
    <row r="47" spans="1:257"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row>
    <row r="48" spans="1:257"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row>
    <row r="49" spans="1:257"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row>
    <row r="50" spans="1:257"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row>
    <row r="51" spans="1:257"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row>
    <row r="52" spans="1:257"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row>
    <row r="53" spans="1:257"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row>
    <row r="54" spans="1:257"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row>
    <row r="55" spans="1:257"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row>
    <row r="56" spans="1:257"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row>
    <row r="57" spans="1:257"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row>
    <row r="58" spans="1:257"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row>
    <row r="59" spans="1:257"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row>
    <row r="60" spans="1:257"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row>
    <row r="61" spans="1:257"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row>
    <row r="62" spans="1:257"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row>
    <row r="63" spans="1:257"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row>
    <row r="64" spans="1:257"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row>
    <row r="65" spans="1:257"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row>
    <row r="66" spans="1:257"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row>
    <row r="67" spans="1:257"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row>
    <row r="68" spans="1:257"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row>
    <row r="69" spans="1:257"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row>
    <row r="70" spans="1:257"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row>
    <row r="71" spans="1:257"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row>
    <row r="72" spans="1:257"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row>
    <row r="73" spans="1:257"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row>
    <row r="74" spans="1:257"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row>
    <row r="75" spans="1:257"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row>
    <row r="76" spans="1:257"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row>
    <row r="77" spans="1:257"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row>
    <row r="78" spans="1:257"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row>
    <row r="79" spans="1:257"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row>
    <row r="80" spans="1:257"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row>
    <row r="81" spans="1:257"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row>
    <row r="82" spans="1:257"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row>
    <row r="83" spans="1:257"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row>
    <row r="84" spans="1:257"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row>
    <row r="85" spans="1:257"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row>
    <row r="86" spans="1:257"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row>
    <row r="87" spans="1:257"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row>
    <row r="88" spans="1:257"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row>
    <row r="89" spans="1:257"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row>
    <row r="90" spans="1:257"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row>
    <row r="91" spans="1:257"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row>
    <row r="92" spans="1:257"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row>
    <row r="93" spans="1:257"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row>
    <row r="94" spans="1:257"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row>
    <row r="95" spans="1:257"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row>
    <row r="96" spans="1:257"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row>
    <row r="97" spans="1:257"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row>
    <row r="98" spans="1:257"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row>
    <row r="99" spans="1:257"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row>
    <row r="100" spans="1:257"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row>
    <row r="101" spans="1:257"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row>
    <row r="102" spans="1:257"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row>
    <row r="103" spans="1:257"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row>
    <row r="104" spans="1:257"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row>
    <row r="105" spans="1:257"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row>
    <row r="106" spans="1:257"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row>
    <row r="107" spans="1:257"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row>
    <row r="108" spans="1:257"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row>
    <row r="109" spans="1:257"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row>
    <row r="110" spans="1:257"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row>
    <row r="111" spans="1:257"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row>
    <row r="112" spans="1:257"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row>
    <row r="113" spans="1:257"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row>
    <row r="114" spans="1:257"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row>
    <row r="115" spans="1:257"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row>
    <row r="116" spans="1:257"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row>
    <row r="117" spans="1:257"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row>
    <row r="118" spans="1:257"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row>
    <row r="119" spans="1:257"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row>
    <row r="120" spans="1:257"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row>
    <row r="121" spans="1:257"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row>
    <row r="122" spans="1:257"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row>
    <row r="123" spans="1:257"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row>
    <row r="124" spans="1:257"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row>
    <row r="125" spans="1:257"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row>
    <row r="126" spans="1:257"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row>
    <row r="127" spans="1:257"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row>
    <row r="128" spans="1:257"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row>
    <row r="129" spans="1:257"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row>
    <row r="130" spans="1:257"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row>
    <row r="131" spans="1:257"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row>
    <row r="132" spans="1:257"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row>
    <row r="133" spans="1:257"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row>
    <row r="134" spans="1:257"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row>
    <row r="135" spans="1:257"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row>
    <row r="136" spans="1:257"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row>
    <row r="137" spans="1:257"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row>
    <row r="138" spans="1:257"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row>
    <row r="139" spans="1:257"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row>
    <row r="140" spans="1:257"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row>
    <row r="141" spans="1:257"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row>
    <row r="142" spans="1:257"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row>
    <row r="143" spans="1:257"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row>
    <row r="144" spans="1:257"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row>
    <row r="145" spans="1:257"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row>
    <row r="146" spans="1:257"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row>
    <row r="147" spans="1:257"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row>
    <row r="148" spans="1:257"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row>
    <row r="149" spans="1:257"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row>
    <row r="150" spans="1:257"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row>
    <row r="151" spans="1:257"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row>
    <row r="152" spans="1:257"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row>
    <row r="153" spans="1:257"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row>
    <row r="154" spans="1:257"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row>
    <row r="155" spans="1:257"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row>
    <row r="156" spans="1:257"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row>
    <row r="157" spans="1:257"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row>
    <row r="158" spans="1:257"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row>
    <row r="159" spans="1:257"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row>
    <row r="160" spans="1:257"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row>
    <row r="161" spans="1:257"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row>
    <row r="162" spans="1:257"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row>
    <row r="163" spans="1:257"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row>
    <row r="164" spans="1:257"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row>
    <row r="165" spans="1:257"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row>
    <row r="166" spans="1:257"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row>
    <row r="167" spans="1:257"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row>
    <row r="168" spans="1:257"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row>
    <row r="169" spans="1:257"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row>
    <row r="170" spans="1:257"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row>
    <row r="171" spans="1:257"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row>
    <row r="172" spans="1:257"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row>
    <row r="173" spans="1:257"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row>
    <row r="174" spans="1:257"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row>
    <row r="175" spans="1:257"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row>
    <row r="176" spans="1:257"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row>
    <row r="177" spans="1:257"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row>
    <row r="178" spans="1:257"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row>
    <row r="179" spans="1:257"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row>
    <row r="180" spans="1:257"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row>
    <row r="181" spans="1:257"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row>
    <row r="182" spans="1:257"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row>
    <row r="183" spans="1:257"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row>
    <row r="184" spans="1:257"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row>
    <row r="185" spans="1:257"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row>
    <row r="186" spans="1:257"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row>
    <row r="187" spans="1:257"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row>
    <row r="188" spans="1:257"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row>
    <row r="189" spans="1:257"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row>
    <row r="190" spans="1:257"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row>
    <row r="191" spans="1:257"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row>
    <row r="192" spans="1:257"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row>
    <row r="193" spans="1:257"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row>
    <row r="194" spans="1:257"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row>
    <row r="195" spans="1:257"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row>
    <row r="196" spans="1:257"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row>
    <row r="197" spans="1:257"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row>
    <row r="198" spans="1:257"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row>
    <row r="199" spans="1:257"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row>
    <row r="200" spans="1:257"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row>
    <row r="201" spans="1:257"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row>
    <row r="202" spans="1:257"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row>
    <row r="203" spans="1:257"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row>
    <row r="204" spans="1:257"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row>
    <row r="205" spans="1:257"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row>
    <row r="206" spans="1:257"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row>
    <row r="207" spans="1:257"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row>
    <row r="208" spans="1:257"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row>
    <row r="209" spans="1:257"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row>
    <row r="210" spans="1:257"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row>
    <row r="211" spans="1:257"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row>
    <row r="212" spans="1:257"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row>
    <row r="213" spans="1:257"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row>
    <row r="214" spans="1:257"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row>
    <row r="215" spans="1:257"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row>
    <row r="216" spans="1:257"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row>
    <row r="217" spans="1:257"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row>
    <row r="218" spans="1:257"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row>
    <row r="219" spans="1:257"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row>
    <row r="220" spans="1:257"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row>
    <row r="221" spans="1:257"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row>
    <row r="222" spans="1:257"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row>
    <row r="223" spans="1:257"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row>
    <row r="224" spans="1:257"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row>
    <row r="225" spans="1:257"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row>
    <row r="226" spans="1:257"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row>
    <row r="227" spans="1:257"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row>
    <row r="228" spans="1:257"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row>
    <row r="229" spans="1:257"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row>
    <row r="230" spans="1:257"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row>
    <row r="231" spans="1:257"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row>
    <row r="232" spans="1:257"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row>
    <row r="233" spans="1:257"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row>
    <row r="234" spans="1:257"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row>
    <row r="235" spans="1:257"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row>
    <row r="236" spans="1:257"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row>
    <row r="237" spans="1:257"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row>
    <row r="238" spans="1:257"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row>
    <row r="239" spans="1:257"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row>
    <row r="240" spans="1:257"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row>
    <row r="241" spans="1:257"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row>
    <row r="242" spans="1:257"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row>
    <row r="243" spans="1:257"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row>
    <row r="244" spans="1:257"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row>
    <row r="245" spans="1:257"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row>
    <row r="246" spans="1:257"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row>
    <row r="247" spans="1:257"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row>
    <row r="248" spans="1:257"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row>
    <row r="249" spans="1:257"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row>
    <row r="250" spans="1:257"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row>
    <row r="251" spans="1:257"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row>
    <row r="252" spans="1:257"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row>
    <row r="253" spans="1:257"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row>
    <row r="254" spans="1:257"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row>
    <row r="255" spans="1:257"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row>
    <row r="256" spans="1:257"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row>
    <row r="257" spans="1:257"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row>
    <row r="258" spans="1:257"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row>
    <row r="259" spans="1:257"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row>
    <row r="260" spans="1:257"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row>
    <row r="261" spans="1:257"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row>
    <row r="262" spans="1:257"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row>
    <row r="263" spans="1:257"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row>
    <row r="264" spans="1:257"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row>
    <row r="265" spans="1:257"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row>
    <row r="266" spans="1:257"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row>
    <row r="267" spans="1:257"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row>
    <row r="268" spans="1:257"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row>
    <row r="269" spans="1:257"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row>
    <row r="270" spans="1:257"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row>
    <row r="271" spans="1:257"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row>
    <row r="272" spans="1:257"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row>
    <row r="273" spans="1:257"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row>
    <row r="274" spans="1:257"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row>
    <row r="275" spans="1:257"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row>
    <row r="276" spans="1:257"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row>
    <row r="277" spans="1:257"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row>
    <row r="278" spans="1:257"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row>
    <row r="279" spans="1:257"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row>
    <row r="280" spans="1:257"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row>
    <row r="281" spans="1:257"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row>
    <row r="282" spans="1:257"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row>
    <row r="283" spans="1:257"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row>
    <row r="284" spans="1:257"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row>
    <row r="285" spans="1:257"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row>
    <row r="286" spans="1:257"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row>
    <row r="287" spans="1:257"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row>
    <row r="288" spans="1:257"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row>
    <row r="289" spans="1:257"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row>
    <row r="290" spans="1:257"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row>
    <row r="291" spans="1:257"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row>
    <row r="292" spans="1:257"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row>
    <row r="293" spans="1:257"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row>
    <row r="294" spans="1:257"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row>
    <row r="295" spans="1:257"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row>
    <row r="296" spans="1:257"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row>
    <row r="297" spans="1:257"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row>
    <row r="298" spans="1:257"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row>
    <row r="299" spans="1:257"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row>
    <row r="300" spans="1:257"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row>
    <row r="301" spans="1:257"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row>
    <row r="302" spans="1:257"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row>
    <row r="303" spans="1:257"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row>
    <row r="304" spans="1:257"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row>
    <row r="305" spans="1:257"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row>
    <row r="306" spans="1:257"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row>
    <row r="307" spans="1:257"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row>
    <row r="308" spans="1:257"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row>
    <row r="309" spans="1:257"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row>
    <row r="310" spans="1:257"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row>
    <row r="311" spans="1:257"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row>
    <row r="312" spans="1:257"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row>
    <row r="313" spans="1:257"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row>
    <row r="314" spans="1:257"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row>
    <row r="315" spans="1:257"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row>
    <row r="316" spans="1:257"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row>
    <row r="317" spans="1:257"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row>
    <row r="318" spans="1:257"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row>
    <row r="319" spans="1:257"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row>
    <row r="320" spans="1:257"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row>
    <row r="321" spans="1:257"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row>
    <row r="322" spans="1:257"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row>
    <row r="323" spans="1:257"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row>
    <row r="324" spans="1:257"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row>
    <row r="325" spans="1:257"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row>
    <row r="326" spans="1:257"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row>
    <row r="327" spans="1:257"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row>
    <row r="328" spans="1:257"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row>
    <row r="329" spans="1:257"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row>
    <row r="330" spans="1:257"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row>
    <row r="331" spans="1:257"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row>
    <row r="332" spans="1:257"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row>
    <row r="333" spans="1:257"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row>
    <row r="334" spans="1:257"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row>
    <row r="335" spans="1:257"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row>
    <row r="336" spans="1:257"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row>
    <row r="337" spans="1:257"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row>
    <row r="338" spans="1:257"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row>
    <row r="339" spans="1:257"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row>
    <row r="340" spans="1:257"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row>
    <row r="341" spans="1:257"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row>
    <row r="342" spans="1:257"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row>
    <row r="343" spans="1:257"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row>
    <row r="344" spans="1:257"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row>
    <row r="345" spans="1:257"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row>
    <row r="346" spans="1:257"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row>
    <row r="347" spans="1:257"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row>
    <row r="348" spans="1:257"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row>
    <row r="349" spans="1:257"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row>
    <row r="350" spans="1:257"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row>
    <row r="351" spans="1:257"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row>
    <row r="352" spans="1:257"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row>
    <row r="353" spans="1:257"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row>
    <row r="354" spans="1:257"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row>
    <row r="355" spans="1:257"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row>
    <row r="356" spans="1:257"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row>
    <row r="357" spans="1:257"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row>
    <row r="358" spans="1:257"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row>
    <row r="359" spans="1:257"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row>
    <row r="360" spans="1:257"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row>
    <row r="361" spans="1:257"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row>
    <row r="362" spans="1:257"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row>
    <row r="363" spans="1:257"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row>
    <row r="364" spans="1:257"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row>
    <row r="365" spans="1:257"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row>
    <row r="366" spans="1:257"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row>
    <row r="367" spans="1:257"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row>
    <row r="368" spans="1:257"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row>
    <row r="369" spans="1:28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row>
    <row r="370" spans="1:28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row>
    <row r="371" spans="1:28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row>
    <row r="372" spans="1:28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row>
    <row r="373" spans="1:28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row>
    <row r="374" spans="1:28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row>
    <row r="375" spans="1:28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row>
    <row r="376" spans="1:28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row>
    <row r="377" spans="1:28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row>
    <row r="378" spans="1:28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row>
    <row r="379" spans="1:28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row>
    <row r="380" spans="1:28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row>
    <row r="381" spans="1:28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row>
    <row r="382" spans="1:28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row>
    <row r="383" spans="1:28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row>
    <row r="384" spans="1:28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row>
    <row r="385" spans="1:28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row>
    <row r="386" spans="1:28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row>
    <row r="387" spans="1:28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row>
    <row r="388" spans="1:28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row>
    <row r="389" spans="1:28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row>
    <row r="390" spans="1:28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row>
    <row r="391" spans="1:28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row>
    <row r="392" spans="1:28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row>
    <row r="393" spans="1:28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row>
    <row r="394" spans="1:28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row>
    <row r="395" spans="1:28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row>
    <row r="396" spans="1:28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row>
    <row r="397" spans="1:28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row>
    <row r="398" spans="1:28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row>
    <row r="399" spans="1:28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row>
    <row r="400" spans="1:28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row>
    <row r="401" spans="1:28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row>
    <row r="402" spans="1:28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row>
    <row r="403" spans="1:28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row>
    <row r="404" spans="1:28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row>
    <row r="405" spans="1:28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row>
    <row r="406" spans="1:28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row>
    <row r="407" spans="1:28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row>
    <row r="408" spans="1:28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row>
    <row r="409" spans="1:28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row>
    <row r="410" spans="1:28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row>
    <row r="411" spans="1:28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row>
    <row r="412" spans="1:28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row>
    <row r="413" spans="1:28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row>
    <row r="414" spans="1:28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row>
    <row r="415" spans="1:28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row>
    <row r="416" spans="1:28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row>
    <row r="417" spans="1:28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row>
    <row r="418" spans="1:28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row>
    <row r="419" spans="1:28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row>
    <row r="420" spans="1:28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row>
    <row r="421" spans="1:28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row>
    <row r="422" spans="1:28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row>
    <row r="423" spans="1:28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row>
    <row r="424" spans="1:28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row>
    <row r="425" spans="1:28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row>
    <row r="426" spans="1:28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row>
    <row r="427" spans="1:28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row>
    <row r="428" spans="1:28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row>
    <row r="429" spans="1:28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row>
    <row r="430" spans="1:28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row>
    <row r="431" spans="1:28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row>
    <row r="432" spans="1:28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row>
    <row r="433" spans="1:28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row>
    <row r="434" spans="1:28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row>
    <row r="435" spans="1:28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row>
    <row r="436" spans="1:28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row>
    <row r="437" spans="1:28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row>
    <row r="438" spans="1:28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row>
    <row r="439" spans="1:28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row>
    <row r="440" spans="1:28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row>
    <row r="441" spans="1:28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row>
    <row r="442" spans="1:28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row>
    <row r="443" spans="1:28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row>
    <row r="444" spans="1:28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row>
    <row r="445" spans="1:28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row>
    <row r="446" spans="1:28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row>
    <row r="447" spans="1:28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row>
    <row r="448" spans="1:28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row>
    <row r="449" spans="1:28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row>
    <row r="450" spans="1:28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row>
    <row r="451" spans="1:28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row>
    <row r="452" spans="1:28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row>
    <row r="453" spans="1:28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row>
    <row r="454" spans="1:28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row>
    <row r="455" spans="1:28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row>
    <row r="456" spans="1:28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row>
    <row r="457" spans="1:28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row>
    <row r="458" spans="1:28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row>
    <row r="459" spans="1:28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row>
    <row r="460" spans="1:28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row>
    <row r="461" spans="1:28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row>
    <row r="462" spans="1:28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row>
    <row r="463" spans="1:28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row>
    <row r="464" spans="1:28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row>
    <row r="465" spans="1:28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row>
    <row r="466" spans="1:28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row>
    <row r="467" spans="1:28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row>
    <row r="468" spans="1:28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row>
    <row r="469" spans="1:28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row>
    <row r="470" spans="1:28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row>
    <row r="471" spans="1:28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row>
    <row r="472" spans="1:28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row>
    <row r="473" spans="1:28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row>
    <row r="474" spans="1:28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row>
    <row r="475" spans="1:28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row>
    <row r="476" spans="1:28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row>
    <row r="477" spans="1:28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row>
    <row r="478" spans="1:28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row>
    <row r="479" spans="1:28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row>
    <row r="480" spans="1:28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row>
    <row r="481" spans="1:28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row>
    <row r="482" spans="1:28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row>
    <row r="483" spans="1:28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row>
    <row r="484" spans="1:28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row>
    <row r="485" spans="1:28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row>
    <row r="486" spans="1:28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row>
    <row r="487" spans="1:28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row>
    <row r="488" spans="1:28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row>
    <row r="489" spans="1:28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row>
    <row r="490" spans="1:28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row>
    <row r="491" spans="1:28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row>
    <row r="492" spans="1:28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row>
    <row r="493" spans="1:28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row>
    <row r="494" spans="1:28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row>
    <row r="495" spans="1:28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row>
    <row r="496" spans="1:28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row>
    <row r="497" spans="1:28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row>
    <row r="498" spans="1:28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row>
    <row r="499" spans="1:28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row>
    <row r="500" spans="1:28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row>
    <row r="501" spans="1:28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row>
    <row r="502" spans="1:28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row>
    <row r="503" spans="1:28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row>
    <row r="504" spans="1:28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row>
    <row r="505" spans="1:28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row>
    <row r="506" spans="1:28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row>
    <row r="507" spans="1:28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row>
    <row r="508" spans="1:28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row>
    <row r="509" spans="1:28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row>
    <row r="510" spans="1:28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row>
    <row r="511" spans="1:28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row>
    <row r="512" spans="1:28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row>
    <row r="513" spans="1:28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row>
    <row r="514" spans="1:28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row>
    <row r="515" spans="1:28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row>
    <row r="516" spans="1:28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row>
    <row r="517" spans="1:28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row>
    <row r="518" spans="1:28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row>
    <row r="519" spans="1:28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row>
    <row r="520" spans="1:28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row>
    <row r="521" spans="1:28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row>
    <row r="522" spans="1:28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row>
    <row r="523" spans="1:28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row>
    <row r="524" spans="1:28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row>
    <row r="525" spans="1:28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row>
    <row r="526" spans="1:28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row>
    <row r="527" spans="1:28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row>
    <row r="528" spans="1:28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row>
    <row r="529" spans="1:28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row>
    <row r="530" spans="1:28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row>
    <row r="531" spans="1:28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row>
    <row r="532" spans="1:28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row>
    <row r="533" spans="1:28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row>
    <row r="534" spans="1:28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row>
    <row r="535" spans="1:28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row>
    <row r="536" spans="1:28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row>
    <row r="537" spans="1:28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row>
    <row r="538" spans="1:28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row>
    <row r="539" spans="1:28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row>
    <row r="540" spans="1:28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row>
    <row r="541" spans="1:28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row>
    <row r="542" spans="1:28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row>
    <row r="543" spans="1:28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row>
    <row r="544" spans="1:28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row>
    <row r="545" spans="1:28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row>
    <row r="546" spans="1:28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row>
    <row r="547" spans="1:28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row>
    <row r="548" spans="1:28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row>
    <row r="549" spans="1:28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row>
    <row r="550" spans="1:28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row>
    <row r="551" spans="1:28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row>
    <row r="552" spans="1:28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row>
    <row r="553" spans="1:28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row>
    <row r="554" spans="1:28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row>
    <row r="555" spans="1:28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row>
    <row r="556" spans="1:28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row>
    <row r="557" spans="1:28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row>
    <row r="558" spans="1:28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row>
    <row r="559" spans="1:28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row>
    <row r="560" spans="1:28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row>
    <row r="561" spans="1:28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row>
    <row r="562" spans="1:28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row>
    <row r="563" spans="1:28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row>
    <row r="564" spans="1:28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row>
    <row r="565" spans="1:28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row>
    <row r="566" spans="1:28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row>
    <row r="567" spans="1:28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row>
    <row r="568" spans="1:28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row>
    <row r="569" spans="1:28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row>
    <row r="570" spans="1:28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row>
    <row r="571" spans="1:28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row>
    <row r="572" spans="1:28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row>
    <row r="573" spans="1:28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row>
    <row r="574" spans="1:28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row>
    <row r="575" spans="1:28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row>
    <row r="576" spans="1:28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row>
    <row r="577" spans="1:28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row>
    <row r="578" spans="1:28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row>
    <row r="579" spans="1:28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row>
    <row r="580" spans="1:28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row>
    <row r="581" spans="1:28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row>
    <row r="582" spans="1:28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row>
    <row r="583" spans="1:28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row>
    <row r="584" spans="1:28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row>
    <row r="585" spans="1:28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row>
    <row r="586" spans="1:28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row>
    <row r="587" spans="1:28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row>
    <row r="588" spans="1:28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row>
    <row r="589" spans="1:28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row>
    <row r="590" spans="1:28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row>
    <row r="591" spans="1:28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row>
    <row r="592" spans="1:28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row>
    <row r="593" spans="1:28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row>
    <row r="594" spans="1:28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row>
    <row r="595" spans="1:28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row>
    <row r="596" spans="1:28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row>
    <row r="597" spans="1:28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row>
    <row r="598" spans="1:28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row>
    <row r="599" spans="1:28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row>
    <row r="600" spans="1:28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row>
    <row r="601" spans="1:28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row>
    <row r="602" spans="1:28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row>
    <row r="603" spans="1:28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row>
    <row r="604" spans="1:28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row>
    <row r="605" spans="1:28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row>
    <row r="606" spans="1:28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row>
    <row r="607" spans="1:28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row>
    <row r="608" spans="1:28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row>
    <row r="609" spans="1:28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row>
    <row r="610" spans="1:28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row>
    <row r="611" spans="1:28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row>
    <row r="612" spans="1:28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row>
    <row r="613" spans="1:28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row>
    <row r="614" spans="1:28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row>
    <row r="615" spans="1:28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row>
    <row r="616" spans="1:28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row>
    <row r="617" spans="1:28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row>
    <row r="618" spans="1:28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row>
    <row r="619" spans="1:28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row>
    <row r="620" spans="1:28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row>
    <row r="621" spans="1:28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row>
    <row r="622" spans="1:28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row>
    <row r="623" spans="1:28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row>
    <row r="624" spans="1:28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row>
    <row r="625" spans="1:28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row>
    <row r="626" spans="1:28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row>
    <row r="627" spans="1:28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row>
    <row r="628" spans="1:28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row>
    <row r="629" spans="1:28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row>
    <row r="630" spans="1:28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row>
    <row r="631" spans="1:28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row>
    <row r="632" spans="1:28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row>
    <row r="633" spans="1:28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row>
    <row r="634" spans="1:28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row>
    <row r="635" spans="1:28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row>
    <row r="636" spans="1:28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row>
    <row r="637" spans="1:28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row>
    <row r="638" spans="1:28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row>
    <row r="639" spans="1:28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row>
    <row r="640" spans="1:28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row>
    <row r="641" spans="1:28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row>
    <row r="642" spans="1:28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row>
    <row r="643" spans="1:28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row>
    <row r="644" spans="1:28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row>
    <row r="645" spans="1:28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row>
    <row r="646" spans="1:28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row>
    <row r="647" spans="1:28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row>
    <row r="648" spans="1:28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row>
    <row r="649" spans="1:28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row>
    <row r="650" spans="1:28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row>
    <row r="651" spans="1:28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row>
    <row r="652" spans="1:28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row>
    <row r="653" spans="1:28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row>
    <row r="654" spans="1:28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row>
    <row r="655" spans="1:28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row>
    <row r="656" spans="1:28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row>
    <row r="657" spans="1:28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row>
    <row r="658" spans="1:28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row>
    <row r="659" spans="1:28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row>
    <row r="660" spans="1:28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row>
    <row r="661" spans="1:28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row>
    <row r="662" spans="1:28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row>
    <row r="663" spans="1:28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row>
    <row r="664" spans="1:28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row>
    <row r="665" spans="1:28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row>
    <row r="666" spans="1:28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row>
    <row r="667" spans="1:28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row>
    <row r="668" spans="1:28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row>
    <row r="669" spans="1:28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row>
    <row r="670" spans="1:28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row>
    <row r="671" spans="1:28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row>
    <row r="672" spans="1:28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row>
    <row r="673" spans="1:28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row>
    <row r="674" spans="1:28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row>
    <row r="675" spans="1:28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row>
    <row r="676" spans="1:28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row>
    <row r="677" spans="1:28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row>
    <row r="678" spans="1:28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row>
    <row r="679" spans="1:28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row>
    <row r="680" spans="1:28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row>
    <row r="681" spans="1:28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row>
    <row r="682" spans="1:28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row>
    <row r="683" spans="1:28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row>
    <row r="684" spans="1:28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row>
    <row r="685" spans="1:28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row>
    <row r="686" spans="1:28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row>
    <row r="687" spans="1:28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row>
    <row r="688" spans="1:28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row>
    <row r="689" spans="1:28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row>
    <row r="690" spans="1:28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row>
    <row r="691" spans="1:28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row>
    <row r="692" spans="1:28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row>
    <row r="693" spans="1:28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row>
    <row r="694" spans="1:28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row>
    <row r="695" spans="1:28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row>
    <row r="696" spans="1:28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row>
    <row r="697" spans="1:28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row>
    <row r="698" spans="1:28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row>
    <row r="699" spans="1:28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row>
    <row r="700" spans="1:28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row>
    <row r="701" spans="1:28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row>
    <row r="702" spans="1:28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row>
    <row r="703" spans="1:28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row>
    <row r="704" spans="1:28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row>
    <row r="705" spans="1:28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row>
    <row r="706" spans="1:28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row>
    <row r="707" spans="1:28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row>
    <row r="708" spans="1:28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row>
    <row r="709" spans="1:28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row>
    <row r="710" spans="1:28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row>
    <row r="711" spans="1:28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row>
    <row r="712" spans="1:28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row>
    <row r="713" spans="1:28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row>
    <row r="714" spans="1:28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row>
    <row r="715" spans="1:28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row>
    <row r="716" spans="1:28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row>
    <row r="717" spans="1:28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row>
    <row r="718" spans="1:28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row>
    <row r="719" spans="1:28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row>
    <row r="720" spans="1:28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row>
    <row r="721" spans="1:28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row>
    <row r="722" spans="1:28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row>
    <row r="723" spans="1:28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row>
    <row r="724" spans="1:28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row>
    <row r="725" spans="1:28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row>
    <row r="726" spans="1:28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row>
    <row r="727" spans="1:28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row>
    <row r="728" spans="1:28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row>
    <row r="729" spans="1:28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row>
    <row r="730" spans="1:28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row>
    <row r="731" spans="1:28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row>
    <row r="732" spans="1:28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row>
    <row r="733" spans="1:28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row>
    <row r="734" spans="1:28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row>
    <row r="735" spans="1:28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row>
    <row r="736" spans="1:28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row>
    <row r="737" spans="1:28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row>
    <row r="738" spans="1:28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row>
    <row r="739" spans="1:28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row>
    <row r="740" spans="1:28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row>
    <row r="741" spans="1:28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row>
    <row r="742" spans="1:28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row>
    <row r="743" spans="1:28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row>
    <row r="744" spans="1:28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row>
    <row r="745" spans="1:28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row>
    <row r="746" spans="1:28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row>
    <row r="747" spans="1:28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row>
    <row r="748" spans="1:28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row>
    <row r="749" spans="1:28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row>
    <row r="750" spans="1:28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row>
    <row r="751" spans="1:28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row>
    <row r="752" spans="1:28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row>
    <row r="753" spans="1:28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row>
    <row r="754" spans="1:28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row>
    <row r="755" spans="1:28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row>
    <row r="756" spans="1:28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row>
    <row r="757" spans="1:28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row>
    <row r="758" spans="1:28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row>
    <row r="759" spans="1:28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row>
    <row r="760" spans="1:28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row>
    <row r="761" spans="1:28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row>
    <row r="762" spans="1:28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row>
    <row r="763" spans="1:28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row>
    <row r="764" spans="1:28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row>
    <row r="765" spans="1:28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row>
    <row r="766" spans="1:28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row>
    <row r="767" spans="1:28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row>
    <row r="768" spans="1:28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row>
    <row r="769" spans="1:28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row>
    <row r="770" spans="1:28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row>
    <row r="771" spans="1:28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row>
    <row r="772" spans="1:28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row>
    <row r="773" spans="1:28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row>
    <row r="774" spans="1:28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row>
    <row r="775" spans="1:28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row>
    <row r="776" spans="1:28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row>
    <row r="777" spans="1:28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row>
    <row r="778" spans="1:28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row>
    <row r="779" spans="1:28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row>
    <row r="780" spans="1:28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row>
    <row r="781" spans="1:28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row>
    <row r="782" spans="1:28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row>
    <row r="783" spans="1:28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row>
    <row r="784" spans="1:28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row>
    <row r="785" spans="1:28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row>
    <row r="786" spans="1:28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row>
    <row r="787" spans="1:28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row>
    <row r="788" spans="1:28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row>
    <row r="789" spans="1:28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row>
    <row r="790" spans="1:28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row>
    <row r="791" spans="1:28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row>
    <row r="792" spans="1:28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row>
    <row r="793" spans="1:28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row>
    <row r="794" spans="1:28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row>
    <row r="795" spans="1:28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row>
    <row r="796" spans="1:28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row>
    <row r="797" spans="1:28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row>
    <row r="798" spans="1:28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row>
    <row r="799" spans="1:28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row>
    <row r="800" spans="1:28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row>
    <row r="801" spans="1:28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row>
    <row r="802" spans="1:28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row>
    <row r="803" spans="1:28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row>
    <row r="804" spans="1:28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row>
    <row r="805" spans="1:28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row>
    <row r="806" spans="1:28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row>
    <row r="807" spans="1:28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row>
    <row r="808" spans="1:28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row>
    <row r="809" spans="1:28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row>
    <row r="810" spans="1:28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row>
    <row r="811" spans="1:28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row>
    <row r="812" spans="1:28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row>
    <row r="813" spans="1:28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row>
    <row r="814" spans="1:28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row>
    <row r="815" spans="1:28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row>
    <row r="816" spans="1:28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row>
    <row r="817" spans="1:28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row>
    <row r="818" spans="1:28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row>
    <row r="819" spans="1:28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row>
    <row r="820" spans="1:28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row>
    <row r="821" spans="1:28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row>
    <row r="822" spans="1:28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row>
    <row r="823" spans="1:28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row>
    <row r="824" spans="1:28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row>
    <row r="825" spans="1:28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row>
    <row r="826" spans="1:28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row>
    <row r="827" spans="1:28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row>
    <row r="828" spans="1:28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row>
    <row r="829" spans="1:28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row>
    <row r="830" spans="1:28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row>
    <row r="831" spans="1:28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row>
    <row r="832" spans="1:28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row>
    <row r="833" spans="1:28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row>
    <row r="834" spans="1:28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row>
    <row r="835" spans="1:28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row>
    <row r="836" spans="1:28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row>
    <row r="837" spans="1:28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row>
    <row r="838" spans="1:28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row>
    <row r="839" spans="1:28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row>
    <row r="840" spans="1:28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row>
    <row r="841" spans="1:28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row>
    <row r="842" spans="1:28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row>
    <row r="843" spans="1:28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row>
    <row r="844" spans="1:28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row>
    <row r="845" spans="1:28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row>
    <row r="846" spans="1:28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row>
    <row r="847" spans="1:28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row>
    <row r="848" spans="1:28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row>
    <row r="849" spans="1:28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row>
    <row r="850" spans="1:28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row>
    <row r="851" spans="1:28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row>
    <row r="852" spans="1:28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row>
    <row r="853" spans="1:28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row>
    <row r="854" spans="1:28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row>
    <row r="855" spans="1:28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row>
    <row r="856" spans="1:28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row>
    <row r="857" spans="1:28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row>
    <row r="858" spans="1:28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row>
    <row r="859" spans="1:28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row>
    <row r="860" spans="1:28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row>
    <row r="861" spans="1:28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row>
    <row r="862" spans="1:28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row>
    <row r="863" spans="1:28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row>
    <row r="864" spans="1:28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row>
    <row r="865" spans="1:28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row>
    <row r="866" spans="1:28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row>
    <row r="867" spans="1:28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row>
    <row r="868" spans="1:28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row>
    <row r="869" spans="1:28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row>
    <row r="870" spans="1:28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row>
    <row r="871" spans="1:28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row>
    <row r="872" spans="1:28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row>
    <row r="873" spans="1:28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row>
    <row r="874" spans="1:28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row>
    <row r="875" spans="1:28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row>
    <row r="876" spans="1:28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row>
    <row r="877" spans="1:28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row>
    <row r="878" spans="1:28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row>
    <row r="879" spans="1:28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row>
    <row r="880" spans="1:28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row>
    <row r="881" spans="1:28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row>
    <row r="882" spans="1:28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row>
    <row r="883" spans="1:28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row>
    <row r="884" spans="1:28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row>
    <row r="885" spans="1:28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row>
    <row r="886" spans="1:28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row>
    <row r="887" spans="1:28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row>
    <row r="888" spans="1:28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row>
    <row r="889" spans="1:28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row>
    <row r="890" spans="1:28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row>
    <row r="891" spans="1:28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row>
    <row r="892" spans="1:28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row>
    <row r="893" spans="1:28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row>
    <row r="894" spans="1:28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row>
    <row r="895" spans="1:28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row>
    <row r="896" spans="1:28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row>
    <row r="897" spans="1:28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row>
    <row r="898" spans="1:28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row>
    <row r="899" spans="1:28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row>
    <row r="900" spans="1:28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row>
    <row r="901" spans="1:28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row>
    <row r="902" spans="1:28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row>
    <row r="903" spans="1:28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row>
    <row r="904" spans="1:28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row>
    <row r="905" spans="1:28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row>
    <row r="906" spans="1:28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row>
    <row r="907" spans="1:28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row>
    <row r="908" spans="1:28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row>
    <row r="909" spans="1:28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row>
    <row r="910" spans="1:28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row>
    <row r="911" spans="1:28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row>
    <row r="912" spans="1:28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row>
    <row r="913" spans="1:28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row>
    <row r="914" spans="1:28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row>
    <row r="915" spans="1:28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row>
    <row r="916" spans="1:28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row>
    <row r="917" spans="1:28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row>
    <row r="918" spans="1:28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row>
    <row r="919" spans="1:28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row>
    <row r="920" spans="1:28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row>
    <row r="921" spans="1:28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row>
    <row r="922" spans="1:28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row>
    <row r="923" spans="1:28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row>
    <row r="924" spans="1:28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row>
    <row r="925" spans="1:28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row>
    <row r="926" spans="1:28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row>
    <row r="927" spans="1:28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row>
    <row r="928" spans="1:28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row>
    <row r="929" spans="1:28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row>
    <row r="930" spans="1:28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row>
    <row r="931" spans="1:28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row>
    <row r="932" spans="1:28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row>
    <row r="933" spans="1:28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row>
    <row r="934" spans="1:28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row>
    <row r="935" spans="1:28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row>
    <row r="936" spans="1:28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row>
    <row r="937" spans="1:28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row>
    <row r="938" spans="1:28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row>
    <row r="939" spans="1:28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row>
    <row r="940" spans="1:28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row>
    <row r="941" spans="1:28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row>
    <row r="942" spans="1:28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row>
    <row r="943" spans="1:28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row>
    <row r="944" spans="1:28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row>
    <row r="945" spans="1:28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row>
    <row r="946" spans="1:28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row>
    <row r="947" spans="1:28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row>
    <row r="948" spans="1:28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row>
    <row r="949" spans="1:28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row>
    <row r="950" spans="1:28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row>
    <row r="951" spans="1:28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row>
    <row r="952" spans="1:28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row>
    <row r="953" spans="1:28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row>
    <row r="954" spans="1:28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row>
    <row r="955" spans="1:28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row>
    <row r="956" spans="1:28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row>
    <row r="957" spans="1:28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row>
    <row r="958" spans="1:28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row>
    <row r="959" spans="1:28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row>
    <row r="960" spans="1:28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row>
    <row r="961" spans="1:28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row>
    <row r="962" spans="1:28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row>
    <row r="963" spans="1:28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row>
    <row r="964" spans="1:28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row>
    <row r="965" spans="1:28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row>
    <row r="966" spans="1:28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row>
    <row r="967" spans="1:28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row>
    <row r="968" spans="1:28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row>
    <row r="969" spans="1:28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row>
    <row r="970" spans="1:28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row>
    <row r="971" spans="1:28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row>
    <row r="972" spans="1:28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row>
    <row r="973" spans="1:28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row>
    <row r="974" spans="1:28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row>
    <row r="975" spans="1:28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row>
    <row r="976" spans="1:28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row>
    <row r="977" spans="1:28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row>
    <row r="978" spans="1:28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row>
    <row r="979" spans="1:28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row>
    <row r="980" spans="1:28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row>
    <row r="981" spans="1:28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row>
    <row r="982" spans="1:28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row>
    <row r="983" spans="1:28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row>
    <row r="984" spans="1:28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row>
    <row r="985" spans="1:28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row>
    <row r="986" spans="1:28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row>
    <row r="987" spans="1:28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row>
    <row r="988" spans="1:28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row>
    <row r="989" spans="1:28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row>
    <row r="990" spans="1:28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row>
    <row r="991" spans="1:28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row>
    <row r="992" spans="1:28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row>
    <row r="993" spans="1:28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row>
    <row r="994" spans="1:28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row>
    <row r="995" spans="1:28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row>
    <row r="996" spans="1:28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row>
    <row r="997" spans="1:28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row>
    <row r="998" spans="1:28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row>
    <row r="999" spans="1:28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row>
    <row r="1000" spans="1:28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row>
    <row r="1001" spans="1:28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row>
    <row r="1002" spans="1:28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row>
    <row r="1003" spans="1:28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row>
    <row r="1004" spans="1:28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row>
    <row r="1005" spans="1:28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row>
    <row r="1006" spans="1:28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row>
    <row r="1007" spans="1:28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row>
    <row r="1008" spans="1:28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row>
    <row r="1009" spans="1:28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row>
    <row r="1010" spans="1:28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row>
    <row r="1011" spans="1:28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row>
    <row r="1012" spans="1:281"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row>
    <row r="1013" spans="1:281"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row>
    <row r="1014" spans="1:281"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row>
    <row r="1015" spans="1:281"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row>
    <row r="1016" spans="1:281"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row>
    <row r="1017" spans="1:281"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row>
    <row r="1018" spans="1:281"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row>
    <row r="1019" spans="1:281"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row>
    <row r="1020" spans="1:281"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row>
    <row r="1021" spans="1:281"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row>
    <row r="1022" spans="1:281"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row>
    <row r="1023" spans="1:281"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row>
    <row r="1024" spans="1:281"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row>
    <row r="1025" spans="1:281"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row>
    <row r="1026" spans="1:281"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row>
    <row r="1027" spans="1:281"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row>
    <row r="1028" spans="1:281"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row>
    <row r="1029" spans="1:281"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row>
    <row r="1030" spans="1:281"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row>
    <row r="1031" spans="1:281"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row>
    <row r="1032" spans="1:281"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row>
    <row r="1033" spans="1:281"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row>
    <row r="1034" spans="1:281"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row>
    <row r="1035" spans="1:281"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row>
    <row r="1036" spans="1:281"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row>
    <row r="1037" spans="1:281"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row>
    <row r="1038" spans="1:281"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row>
    <row r="1039" spans="1:281"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row>
    <row r="1040" spans="1:281"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row>
    <row r="1041" spans="1:281"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row>
    <row r="1042" spans="1:281"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row>
    <row r="1043" spans="1:281"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row>
    <row r="1044" spans="1:281"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row>
    <row r="1045" spans="1:281"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row>
    <row r="1046" spans="1:281"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row>
    <row r="1047" spans="1:281"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row>
    <row r="1048" spans="1:281"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row>
    <row r="1049" spans="1:281"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row>
    <row r="1050" spans="1:281"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row>
    <row r="1051" spans="1:281"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row>
    <row r="1052" spans="1:281"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row>
    <row r="1053" spans="1:281"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row>
    <row r="1054" spans="1:281" x14ac:dyDescent="0.2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row>
    <row r="1055" spans="1:281" x14ac:dyDescent="0.2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row>
    <row r="1056" spans="1:281" x14ac:dyDescent="0.2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row>
    <row r="1057" spans="1:281" x14ac:dyDescent="0.2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row>
    <row r="1058" spans="1:281" x14ac:dyDescent="0.2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row>
    <row r="1059" spans="1:281" x14ac:dyDescent="0.2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row>
    <row r="1060" spans="1:281" x14ac:dyDescent="0.2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row>
    <row r="1061" spans="1:281" x14ac:dyDescent="0.2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row>
    <row r="1062" spans="1:281" x14ac:dyDescent="0.2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row>
    <row r="1063" spans="1:281" x14ac:dyDescent="0.2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row>
    <row r="1064" spans="1:281" x14ac:dyDescent="0.2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row>
    <row r="1065" spans="1:281" x14ac:dyDescent="0.2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row>
    <row r="1066" spans="1:281" x14ac:dyDescent="0.2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row>
    <row r="1067" spans="1:281" x14ac:dyDescent="0.2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row>
    <row r="1068" spans="1:281" x14ac:dyDescent="0.2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row>
    <row r="1069" spans="1:281" x14ac:dyDescent="0.2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row>
    <row r="1070" spans="1:281" x14ac:dyDescent="0.2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row>
  </sheetData>
  <phoneticPr fontId="3" type="noConversion"/>
  <conditionalFormatting sqref="H3:H10">
    <cfRule type="containsText" dxfId="6" priority="1" operator="containsText" text="Offer Made">
      <formula>NOT(ISERROR(SEARCH("Offer Made",H3)))</formula>
    </cfRule>
    <cfRule type="containsText" dxfId="5" priority="2" operator="containsText" text="Needs Review">
      <formula>NOT(ISERROR(SEARCH("Needs Review",H3)))</formula>
    </cfRule>
    <cfRule type="containsText" dxfId="4" priority="3" operator="containsText" text="Overdue">
      <formula>NOT(ISERROR(SEARCH("Overdue",H3)))</formula>
    </cfRule>
    <cfRule type="containsText" dxfId="3" priority="4" operator="containsText" text="On Hold">
      <formula>NOT(ISERROR(SEARCH("On Hold",H3)))</formula>
    </cfRule>
    <cfRule type="containsText" dxfId="2" priority="5" operator="containsText" text="Complete">
      <formula>NOT(ISERROR(SEARCH("Complete",H3)))</formula>
    </cfRule>
    <cfRule type="containsText" dxfId="1" priority="6" operator="containsText" text="In Progress">
      <formula>NOT(ISERROR(SEARCH("In Progress",H3)))</formula>
    </cfRule>
    <cfRule type="containsText" dxfId="0" priority="7" operator="containsText" text="Not Started">
      <formula>NOT(ISERROR(SEARCH("Not Started",H3)))</formula>
    </cfRule>
  </conditionalFormatting>
  <dataValidations disablePrompts="1" count="1">
    <dataValidation type="list" allowBlank="1" showInputMessage="1" showErrorMessage="1" sqref="D25" xr:uid="{BEF7E677-7619-1544-B928-2846876EF993}">
      <formula1>$H$3:$H$6</formula1>
    </dataValidation>
  </dataValidations>
  <pageMargins left="0.3" right="0.3" top="0.3" bottom="0.3" header="0" footer="0"/>
  <pageSetup scale="96" fitToHeight="0" orientation="landscape"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3B233-7E2C-1C44-A3BD-4D809B417846}">
  <sheetPr>
    <tabColor rgb="FFC1D6FB"/>
  </sheetPr>
  <dimension ref="B1:G23"/>
  <sheetViews>
    <sheetView showGridLines="0" workbookViewId="0">
      <selection activeCell="J15" sqref="J15"/>
    </sheetView>
  </sheetViews>
  <sheetFormatPr defaultColWidth="11" defaultRowHeight="15.75" x14ac:dyDescent="0.25"/>
  <cols>
    <col min="1" max="1" width="3" customWidth="1"/>
    <col min="2" max="2" width="32.875" customWidth="1"/>
    <col min="3" max="7" width="16.875" customWidth="1"/>
  </cols>
  <sheetData>
    <row r="1" spans="2:7" ht="39" customHeight="1" x14ac:dyDescent="0.25">
      <c r="B1" s="38" t="s">
        <v>20</v>
      </c>
    </row>
    <row r="2" spans="2:7" ht="29.1" customHeight="1" x14ac:dyDescent="0.25">
      <c r="B2" s="56" t="s">
        <v>42</v>
      </c>
    </row>
    <row r="3" spans="2:7" ht="30.95" customHeight="1" x14ac:dyDescent="0.25">
      <c r="B3" s="47" t="s">
        <v>21</v>
      </c>
      <c r="C3" s="47" t="s">
        <v>22</v>
      </c>
      <c r="D3" s="47" t="s">
        <v>4</v>
      </c>
      <c r="E3" s="47" t="s">
        <v>5</v>
      </c>
      <c r="F3" s="47" t="s">
        <v>6</v>
      </c>
      <c r="G3" s="48" t="s">
        <v>23</v>
      </c>
    </row>
    <row r="4" spans="2:7" ht="24.95" customHeight="1" x14ac:dyDescent="0.25">
      <c r="B4" s="37" t="str">
        <f>Teams!B5</f>
        <v>Team A</v>
      </c>
      <c r="C4" s="53" cm="1">
        <f t="array" ref="C4">IF($B4="","",IFERROR(
 INDEX(Teams!C:C, MATCH($B4, Teams!B$5:B$93, 0) + 4) *
 INDEX(Teams!F:F, MATCH($B4, Teams!B$5:B$93, 0) + 4) *
 ( 'Sprint Calendar'!E3 - INDEX(Teams!G:G, MATCH($B4, Teams!B$5:B$93, 0) + 4) / 4 ) * 8,
""))</f>
        <v>290</v>
      </c>
      <c r="D4" s="53" cm="1">
        <f t="array" ref="D4">IF($B4="","",IFERROR(
 INDEX(Teams!C:C, MATCH($B4, Teams!B$5:B$93, 0) + 4) *
 INDEX(Teams!F:F, MATCH($B4, Teams!B$5:B$93, 0) + 4) *
 ( 'Sprint Calendar'!E4 - INDEX(Teams!G:G, MATCH($B4, Teams!B$5:B$93, 0) + 4) / 4 ) * 8,
""))</f>
        <v>130</v>
      </c>
      <c r="E4" s="53" cm="1">
        <f t="array" ref="E4">IF($B4="","",IFERROR(
 INDEX(Teams!C:C, MATCH($B4, Teams!B$5:B$93, 0) + 4) *
 INDEX(Teams!F:F, MATCH($B4, Teams!B$5:B$93, 0) + 4) *
 ( 'Sprint Calendar'!E5 - INDEX(Teams!G:G, MATCH($B4, Teams!B$5:B$93, 0) + 4) / 4 ) * 8,
""))</f>
        <v>490</v>
      </c>
      <c r="F4" s="53" cm="1">
        <f t="array" ref="F4">IF($B4="","",IFERROR(
 INDEX(Teams!C:C, MATCH($B4, Teams!B$5:B$93, 0) + 4) *
 INDEX(Teams!F:F, MATCH($B4, Teams!B$5:B$93, 0) + 4) *
 ( 'Sprint Calendar'!E6 - INDEX(Teams!G:G, MATCH($B4, Teams!B$5:B$93, 0) + 4) / 4 ) * 8,
""))</f>
        <v>170</v>
      </c>
      <c r="G4" s="54">
        <f>IF(COUNTA(C4:F4)=0, "", SUM(C4:F4))</f>
        <v>1080</v>
      </c>
    </row>
    <row r="5" spans="2:7" ht="24.95" customHeight="1" x14ac:dyDescent="0.25">
      <c r="B5" s="37" t="str">
        <f>Teams!B6</f>
        <v>Team B</v>
      </c>
      <c r="C5" s="53" cm="1">
        <f t="array" ref="C5">IF($B5="","",IFERROR(
 INDEX(Teams!C:C, MATCH($B5, Teams!B$5:B$93, 0) + 4) *
 INDEX(Teams!F:F, MATCH($B5, Teams!B$5:B$93, 0) + 4) *
 ( 'Sprint Calendar'!E4 - INDEX(Teams!G:G, MATCH($B5, Teams!B$5:B$93, 0) + 4) / 4 ) * 8,
""))</f>
        <v>89.600000000000009</v>
      </c>
      <c r="D5" s="53" cm="1">
        <f t="array" ref="D5">IF($B5="","",IFERROR(
 INDEX(Teams!C:C, MATCH($B5, Teams!B$5:B$93, 0) + 4) *
 INDEX(Teams!F:F, MATCH($B5, Teams!B$5:B$93, 0) + 4) *
 ( 'Sprint Calendar'!E5 - INDEX(Teams!G:G, MATCH($B5, Teams!B$5:B$93, 0) + 4) / 4 ) * 8,
""))</f>
        <v>320</v>
      </c>
      <c r="E5" s="53" cm="1">
        <f t="array" ref="E5">IF($B5="","",IFERROR(
 INDEX(Teams!C:C, MATCH($B5, Teams!B$5:B$93, 0) + 4) *
 INDEX(Teams!F:F, MATCH($B5, Teams!B$5:B$93, 0) + 4) *
 ( 'Sprint Calendar'!E6 - INDEX(Teams!G:G, MATCH($B5, Teams!B$5:B$93, 0) + 4) / 4 ) * 8,
""))</f>
        <v>115.2</v>
      </c>
      <c r="F5" s="53" cm="1">
        <f t="array" ref="F5">IF($B5="","",IFERROR(
 INDEX(Teams!C:C, MATCH($B5, Teams!B$5:B$93, 0) + 4) *
 INDEX(Teams!F:F, MATCH($B5, Teams!B$5:B$93, 0) + 4) *
 ( 'Sprint Calendar'!E7 - INDEX(Teams!G:G, MATCH($B5, Teams!B$5:B$93, 0) + 4) / 4 ) * 8,
""))</f>
        <v>-12.8</v>
      </c>
      <c r="G5" s="54">
        <f t="shared" ref="G5:G16" si="0">IF(COUNTA(C5:F5)=0, "", SUM(C5:F5))</f>
        <v>512.00000000000011</v>
      </c>
    </row>
    <row r="6" spans="2:7" ht="24.95" customHeight="1" x14ac:dyDescent="0.25">
      <c r="B6" s="37" t="str">
        <f>Teams!B7</f>
        <v>Team C</v>
      </c>
      <c r="C6" s="53" cm="1">
        <f t="array" ref="C6">IF($B6="","",IFERROR(
 INDEX(Teams!C:C, MATCH($B6, Teams!B$5:B$93, 0) + 4) *
 INDEX(Teams!F:F, MATCH($B6, Teams!B$5:B$93, 0) + 4) *
 ( 'Sprint Calendar'!E5 - INDEX(Teams!G:G, MATCH($B6, Teams!B$5:B$93, 0) + 4) / 4 ) * 8,
""))</f>
        <v>32.64</v>
      </c>
      <c r="D6" s="53" cm="1">
        <f t="array" ref="D6">IF($B6="","",IFERROR(
 INDEX(Teams!C:C, MATCH($B6, Teams!B$5:B$93, 0) + 4) *
 INDEX(Teams!F:F, MATCH($B6, Teams!B$5:B$93, 0) + 4) *
 ( 'Sprint Calendar'!E6 - INDEX(Teams!G:G, MATCH($B6, Teams!B$5:B$93, 0) + 4) / 4 ) * 8,
""))</f>
        <v>12.16</v>
      </c>
      <c r="E6" s="53" cm="1">
        <f t="array" ref="E6">IF($B6="","",IFERROR(
 INDEX(Teams!C:C, MATCH($B6, Teams!B$5:B$93, 0) + 4) *
 INDEX(Teams!F:F, MATCH($B6, Teams!B$5:B$93, 0) + 4) *
 ( 'Sprint Calendar'!E7 - INDEX(Teams!G:G, MATCH($B6, Teams!B$5:B$93, 0) + 4) / 4 ) * 8,
""))</f>
        <v>-0.64</v>
      </c>
      <c r="F6" s="53" cm="1">
        <f t="array" ref="F6">IF($B6="","",IFERROR(
 INDEX(Teams!C:C, MATCH($B6, Teams!B$5:B$93, 0) + 4) *
 INDEX(Teams!F:F, MATCH($B6, Teams!B$5:B$93, 0) + 4) *
 ( 'Sprint Calendar'!E8 - INDEX(Teams!G:G, MATCH($B6, Teams!B$5:B$93, 0) + 4) / 4 ) * 8,
""))</f>
        <v>-0.64</v>
      </c>
      <c r="G6" s="54">
        <f t="shared" si="0"/>
        <v>43.519999999999996</v>
      </c>
    </row>
    <row r="7" spans="2:7" ht="24.95" customHeight="1" x14ac:dyDescent="0.25">
      <c r="B7" s="37" t="str">
        <f>Teams!B8</f>
        <v>Team D</v>
      </c>
      <c r="C7" s="53" cm="1">
        <f t="array" ref="C7">IF($B7="","",IFERROR(
 INDEX(Teams!C:C, MATCH($B7, Teams!B$5:B$93, 0) + 4) *
 INDEX(Teams!F:F, MATCH($B7, Teams!B$5:B$93, 0) + 4) *
 ( 'Sprint Calendar'!E6 - INDEX(Teams!G:G, MATCH($B7, Teams!B$5:B$93, 0) + 4) / 4 ) * 8,
""))</f>
        <v>0</v>
      </c>
      <c r="D7" s="53" cm="1">
        <f t="array" ref="D7">IF($B7="","",IFERROR(
 INDEX(Teams!C:C, MATCH($B7, Teams!B$5:B$93, 0) + 4) *
 INDEX(Teams!F:F, MATCH($B7, Teams!B$5:B$93, 0) + 4) *
 ( 'Sprint Calendar'!E7 - INDEX(Teams!G:G, MATCH($B7, Teams!B$5:B$93, 0) + 4) / 4 ) * 8,
""))</f>
        <v>0</v>
      </c>
      <c r="E7" s="53" cm="1">
        <f t="array" ref="E7">IF($B7="","",IFERROR(
 INDEX(Teams!C:C, MATCH($B7, Teams!B$5:B$93, 0) + 4) *
 INDEX(Teams!F:F, MATCH($B7, Teams!B$5:B$93, 0) + 4) *
 ( 'Sprint Calendar'!E8 - INDEX(Teams!G:G, MATCH($B7, Teams!B$5:B$93, 0) + 4) / 4 ) * 8,
""))</f>
        <v>0</v>
      </c>
      <c r="F7" s="53" cm="1">
        <f t="array" ref="F7">IF($B7="","",IFERROR(
 INDEX(Teams!C:C, MATCH($B7, Teams!B$5:B$93, 0) + 4) *
 INDEX(Teams!F:F, MATCH($B7, Teams!B$5:B$93, 0) + 4) *
 ( 'Sprint Calendar'!E9 - INDEX(Teams!G:G, MATCH($B7, Teams!B$5:B$93, 0) + 4) / 4 ) * 8,
""))</f>
        <v>0</v>
      </c>
      <c r="G7" s="54">
        <f t="shared" si="0"/>
        <v>0</v>
      </c>
    </row>
    <row r="8" spans="2:7" ht="24.95" customHeight="1" x14ac:dyDescent="0.25">
      <c r="B8" s="37" t="str">
        <f>Teams!B9</f>
        <v>Team E</v>
      </c>
      <c r="C8" s="53" cm="1">
        <f t="array" ref="C8">IF($B8="","",IFERROR(
 INDEX(Teams!C:C, MATCH($B8, Teams!B$5:B$93, 0) + 4) *
 INDEX(Teams!F:F, MATCH($B8, Teams!B$5:B$93, 0) + 4) *
 ( 'Sprint Calendar'!E7 - INDEX(Teams!G:G, MATCH($B8, Teams!B$5:B$93, 0) + 4) / 4 ) * 8,
""))</f>
        <v>0</v>
      </c>
      <c r="D8" s="53" cm="1">
        <f t="array" ref="D8">IF($B8="","",IFERROR(
 INDEX(Teams!C:C, MATCH($B8, Teams!B$5:B$93, 0) + 4) *
 INDEX(Teams!F:F, MATCH($B8, Teams!B$5:B$93, 0) + 4) *
 ( 'Sprint Calendar'!E8 - INDEX(Teams!G:G, MATCH($B8, Teams!B$5:B$93, 0) + 4) / 4 ) * 8,
""))</f>
        <v>0</v>
      </c>
      <c r="E8" s="53" cm="1">
        <f t="array" ref="E8">IF($B8="","",IFERROR(
 INDEX(Teams!C:C, MATCH($B8, Teams!B$5:B$93, 0) + 4) *
 INDEX(Teams!F:F, MATCH($B8, Teams!B$5:B$93, 0) + 4) *
 ( 'Sprint Calendar'!E9 - INDEX(Teams!G:G, MATCH($B8, Teams!B$5:B$93, 0) + 4) / 4 ) * 8,
""))</f>
        <v>0</v>
      </c>
      <c r="F8" s="53" cm="1">
        <f t="array" ref="F8">IF($B8="","",IFERROR(
 INDEX(Teams!C:C, MATCH($B8, Teams!B$5:B$93, 0) + 4) *
 INDEX(Teams!F:F, MATCH($B8, Teams!B$5:B$93, 0) + 4) *
 ( 'Sprint Calendar'!E10 - INDEX(Teams!G:G, MATCH($B8, Teams!B$5:B$93, 0) + 4) / 4 ) * 8,
""))</f>
        <v>0</v>
      </c>
      <c r="G8" s="54">
        <f t="shared" si="0"/>
        <v>0</v>
      </c>
    </row>
    <row r="9" spans="2:7" ht="24.95" customHeight="1" x14ac:dyDescent="0.25">
      <c r="B9" s="37" t="str">
        <f>Teams!B10</f>
        <v>Team F</v>
      </c>
      <c r="C9" s="53" cm="1">
        <f t="array" ref="C9">IF($B9="","",IFERROR(
 INDEX(Teams!C:C, MATCH($B9, Teams!B$5:B$93, 0) + 4) *
 INDEX(Teams!F:F, MATCH($B9, Teams!B$5:B$93, 0) + 4) *
 ( 'Sprint Calendar'!E8 - INDEX(Teams!G:G, MATCH($B9, Teams!B$5:B$93, 0) + 4) / 4 ) * 8,
""))</f>
        <v>0</v>
      </c>
      <c r="D9" s="53" cm="1">
        <f t="array" ref="D9">IF($B9="","",IFERROR(
 INDEX(Teams!C:C, MATCH($B9, Teams!B$5:B$93, 0) + 4) *
 INDEX(Teams!F:F, MATCH($B9, Teams!B$5:B$93, 0) + 4) *
 ( 'Sprint Calendar'!E9 - INDEX(Teams!G:G, MATCH($B9, Teams!B$5:B$93, 0) + 4) / 4 ) * 8,
""))</f>
        <v>0</v>
      </c>
      <c r="E9" s="53" cm="1">
        <f t="array" ref="E9">IF($B9="","",IFERROR(
 INDEX(Teams!C:C, MATCH($B9, Teams!B$5:B$93, 0) + 4) *
 INDEX(Teams!F:F, MATCH($B9, Teams!B$5:B$93, 0) + 4) *
 ( 'Sprint Calendar'!E10 - INDEX(Teams!G:G, MATCH($B9, Teams!B$5:B$93, 0) + 4) / 4 ) * 8,
""))</f>
        <v>0</v>
      </c>
      <c r="F9" s="53" cm="1">
        <f t="array" ref="F9">IF($B9="","",IFERROR(
 INDEX(Teams!C:C, MATCH($B9, Teams!B$5:B$93, 0) + 4) *
 INDEX(Teams!F:F, MATCH($B9, Teams!B$5:B$93, 0) + 4) *
 ( 'Sprint Calendar'!E11 - INDEX(Teams!G:G, MATCH($B9, Teams!B$5:B$93, 0) + 4) / 4 ) * 8,
""))</f>
        <v>0</v>
      </c>
      <c r="G9" s="54">
        <f t="shared" si="0"/>
        <v>0</v>
      </c>
    </row>
    <row r="10" spans="2:7" ht="24.95" customHeight="1" x14ac:dyDescent="0.25">
      <c r="B10" s="37" t="str">
        <f>Teams!B11</f>
        <v>Team G</v>
      </c>
      <c r="C10" s="53" cm="1">
        <f t="array" ref="C10">IF($B10="","",IFERROR(
 INDEX(Teams!C:C, MATCH($B10, Teams!B$5:B$93, 0) + 4) *
 INDEX(Teams!F:F, MATCH($B10, Teams!B$5:B$93, 0) + 4) *
 ( 'Sprint Calendar'!E9 - INDEX(Teams!G:G, MATCH($B10, Teams!B$5:B$93, 0) + 4) / 4 ) * 8,
""))</f>
        <v>0</v>
      </c>
      <c r="D10" s="53" cm="1">
        <f t="array" ref="D10">IF($B10="","",IFERROR(
 INDEX(Teams!C:C, MATCH($B10, Teams!B$5:B$93, 0) + 4) *
 INDEX(Teams!F:F, MATCH($B10, Teams!B$5:B$93, 0) + 4) *
 ( 'Sprint Calendar'!E10 - INDEX(Teams!G:G, MATCH($B10, Teams!B$5:B$93, 0) + 4) / 4 ) * 8,
""))</f>
        <v>0</v>
      </c>
      <c r="E10" s="53" cm="1">
        <f t="array" ref="E10">IF($B10="","",IFERROR(
 INDEX(Teams!C:C, MATCH($B10, Teams!B$5:B$93, 0) + 4) *
 INDEX(Teams!F:F, MATCH($B10, Teams!B$5:B$93, 0) + 4) *
 ( 'Sprint Calendar'!E11 - INDEX(Teams!G:G, MATCH($B10, Teams!B$5:B$93, 0) + 4) / 4 ) * 8,
""))</f>
        <v>0</v>
      </c>
      <c r="F10" s="53" cm="1">
        <f t="array" ref="F10">IF($B10="","",IFERROR(
 INDEX(Teams!C:C, MATCH($B10, Teams!B$5:B$93, 0) + 4) *
 INDEX(Teams!F:F, MATCH($B10, Teams!B$5:B$93, 0) + 4) *
 ( 'Sprint Calendar'!E12 - INDEX(Teams!G:G, MATCH($B10, Teams!B$5:B$93, 0) + 4) / 4 ) * 8,
""))</f>
        <v>0</v>
      </c>
      <c r="G10" s="54">
        <f t="shared" si="0"/>
        <v>0</v>
      </c>
    </row>
    <row r="11" spans="2:7" ht="24.95" customHeight="1" x14ac:dyDescent="0.25">
      <c r="B11" s="37" t="str">
        <f>Teams!B12</f>
        <v>Team H</v>
      </c>
      <c r="C11" s="53" cm="1">
        <f t="array" ref="C11">IF($B11="","",IFERROR(
 INDEX(Teams!C:C, MATCH($B11, Teams!B$5:B$93, 0) + 4) *
 INDEX(Teams!F:F, MATCH($B11, Teams!B$5:B$93, 0) + 4) *
 ( 'Sprint Calendar'!E10 - INDEX(Teams!G:G, MATCH($B11, Teams!B$5:B$93, 0) + 4) / 4 ) * 8,
""))</f>
        <v>0</v>
      </c>
      <c r="D11" s="53" cm="1">
        <f t="array" ref="D11">IF($B11="","",IFERROR(
 INDEX(Teams!C:C, MATCH($B11, Teams!B$5:B$93, 0) + 4) *
 INDEX(Teams!F:F, MATCH($B11, Teams!B$5:B$93, 0) + 4) *
 ( 'Sprint Calendar'!E11 - INDEX(Teams!G:G, MATCH($B11, Teams!B$5:B$93, 0) + 4) / 4 ) * 8,
""))</f>
        <v>0</v>
      </c>
      <c r="E11" s="53" cm="1">
        <f t="array" ref="E11">IF($B11="","",IFERROR(
 INDEX(Teams!C:C, MATCH($B11, Teams!B$5:B$93, 0) + 4) *
 INDEX(Teams!F:F, MATCH($B11, Teams!B$5:B$93, 0) + 4) *
 ( 'Sprint Calendar'!E12 - INDEX(Teams!G:G, MATCH($B11, Teams!B$5:B$93, 0) + 4) / 4 ) * 8,
""))</f>
        <v>0</v>
      </c>
      <c r="F11" s="53" cm="1">
        <f t="array" ref="F11">IF($B11="","",IFERROR(
 INDEX(Teams!C:C, MATCH($B11, Teams!B$5:B$93, 0) + 4) *
 INDEX(Teams!F:F, MATCH($B11, Teams!B$5:B$93, 0) + 4) *
 ( 'Sprint Calendar'!E13 - INDEX(Teams!G:G, MATCH($B11, Teams!B$5:B$93, 0) + 4) / 4 ) * 8,
""))</f>
        <v>0</v>
      </c>
      <c r="G11" s="54">
        <f t="shared" si="0"/>
        <v>0</v>
      </c>
    </row>
    <row r="12" spans="2:7" ht="24.95" customHeight="1" x14ac:dyDescent="0.25">
      <c r="B12" s="37" t="str">
        <f>Teams!B13</f>
        <v>Team I</v>
      </c>
      <c r="C12" s="53" cm="1">
        <f t="array" ref="C12">IF($B12="","",IFERROR(
 INDEX(Teams!C:C, MATCH($B12, Teams!B$5:B$93, 0) + 4) *
 INDEX(Teams!F:F, MATCH($B12, Teams!B$5:B$93, 0) + 4) *
 ( 'Sprint Calendar'!E11 - INDEX(Teams!G:G, MATCH($B12, Teams!B$5:B$93, 0) + 4) / 4 ) * 8,
""))</f>
        <v>0</v>
      </c>
      <c r="D12" s="53" cm="1">
        <f t="array" ref="D12">IF($B12="","",IFERROR(
 INDEX(Teams!C:C, MATCH($B12, Teams!B$5:B$93, 0) + 4) *
 INDEX(Teams!F:F, MATCH($B12, Teams!B$5:B$93, 0) + 4) *
 ( 'Sprint Calendar'!E12 - INDEX(Teams!G:G, MATCH($B12, Teams!B$5:B$93, 0) + 4) / 4 ) * 8,
""))</f>
        <v>0</v>
      </c>
      <c r="E12" s="53" cm="1">
        <f t="array" ref="E12">IF($B12="","",IFERROR(
 INDEX(Teams!C:C, MATCH($B12, Teams!B$5:B$93, 0) + 4) *
 INDEX(Teams!F:F, MATCH($B12, Teams!B$5:B$93, 0) + 4) *
 ( 'Sprint Calendar'!E13 - INDEX(Teams!G:G, MATCH($B12, Teams!B$5:B$93, 0) + 4) / 4 ) * 8,
""))</f>
        <v>0</v>
      </c>
      <c r="F12" s="53" cm="1">
        <f t="array" ref="F12">IF($B12="","",IFERROR(
 INDEX(Teams!C:C, MATCH($B12, Teams!B$5:B$93, 0) + 4) *
 INDEX(Teams!F:F, MATCH($B12, Teams!B$5:B$93, 0) + 4) *
 ( 'Sprint Calendar'!E14 - INDEX(Teams!G:G, MATCH($B12, Teams!B$5:B$93, 0) + 4) / 4 ) * 8,
""))</f>
        <v>0</v>
      </c>
      <c r="G12" s="54">
        <f t="shared" si="0"/>
        <v>0</v>
      </c>
    </row>
    <row r="13" spans="2:7" ht="24.95" customHeight="1" x14ac:dyDescent="0.25">
      <c r="B13" s="37" t="str">
        <f>Teams!B14</f>
        <v>Team J</v>
      </c>
      <c r="C13" s="53" cm="1">
        <f t="array" ref="C13">IF($B13="","",IFERROR(
 INDEX(Teams!C:C, MATCH($B13, Teams!B$5:B$93, 0) + 4) *
 INDEX(Teams!F:F, MATCH($B13, Teams!B$5:B$93, 0) + 4) *
 ( 'Sprint Calendar'!E12 - INDEX(Teams!G:G, MATCH($B13, Teams!B$5:B$93, 0) + 4) / 4 ) * 8,
""))</f>
        <v>0</v>
      </c>
      <c r="D13" s="53" cm="1">
        <f t="array" ref="D13">IF($B13="","",IFERROR(
 INDEX(Teams!C:C, MATCH($B13, Teams!B$5:B$93, 0) + 4) *
 INDEX(Teams!F:F, MATCH($B13, Teams!B$5:B$93, 0) + 4) *
 ( 'Sprint Calendar'!E13 - INDEX(Teams!G:G, MATCH($B13, Teams!B$5:B$93, 0) + 4) / 4 ) * 8,
""))</f>
        <v>0</v>
      </c>
      <c r="E13" s="53" cm="1">
        <f t="array" ref="E13">IF($B13="","",IFERROR(
 INDEX(Teams!C:C, MATCH($B13, Teams!B$5:B$93, 0) + 4) *
 INDEX(Teams!F:F, MATCH($B13, Teams!B$5:B$93, 0) + 4) *
 ( 'Sprint Calendar'!E14 - INDEX(Teams!G:G, MATCH($B13, Teams!B$5:B$93, 0) + 4) / 4 ) * 8,
""))</f>
        <v>0</v>
      </c>
      <c r="F13" s="53" cm="1">
        <f t="array" ref="F13">IF($B13="","",IFERROR(
 INDEX(Teams!C:C, MATCH($B13, Teams!B$5:B$93, 0) + 4) *
 INDEX(Teams!F:F, MATCH($B13, Teams!B$5:B$93, 0) + 4) *
 ( 'Sprint Calendar'!E15 - INDEX(Teams!G:G, MATCH($B13, Teams!B$5:B$93, 0) + 4) / 4 ) * 8,
""))</f>
        <v>0</v>
      </c>
      <c r="G13" s="54">
        <f t="shared" si="0"/>
        <v>0</v>
      </c>
    </row>
    <row r="14" spans="2:7" ht="24.95" customHeight="1" x14ac:dyDescent="0.25">
      <c r="B14" s="37" t="str">
        <f>Teams!B15</f>
        <v>Team K</v>
      </c>
      <c r="C14" s="53" cm="1">
        <f t="array" ref="C14">IF($B14="","",IFERROR(
 INDEX(Teams!C:C, MATCH($B14, Teams!B$5:B$93, 0) + 4) *
 INDEX(Teams!F:F, MATCH($B14, Teams!B$5:B$93, 0) + 4) *
 ( 'Sprint Calendar'!E13 - INDEX(Teams!G:G, MATCH($B14, Teams!B$5:B$93, 0) + 4) / 4 ) * 8,
""))</f>
        <v>0</v>
      </c>
      <c r="D14" s="53" cm="1">
        <f t="array" ref="D14">IF($B14="","",IFERROR(
 INDEX(Teams!C:C, MATCH($B14, Teams!B$5:B$93, 0) + 4) *
 INDEX(Teams!F:F, MATCH($B14, Teams!B$5:B$93, 0) + 4) *
 ( 'Sprint Calendar'!E14 - INDEX(Teams!G:G, MATCH($B14, Teams!B$5:B$93, 0) + 4) / 4 ) * 8,
""))</f>
        <v>0</v>
      </c>
      <c r="E14" s="53" cm="1">
        <f t="array" ref="E14">IF($B14="","",IFERROR(
 INDEX(Teams!C:C, MATCH($B14, Teams!B$5:B$93, 0) + 4) *
 INDEX(Teams!F:F, MATCH($B14, Teams!B$5:B$93, 0) + 4) *
 ( 'Sprint Calendar'!E15 - INDEX(Teams!G:G, MATCH($B14, Teams!B$5:B$93, 0) + 4) / 4 ) * 8,
""))</f>
        <v>0</v>
      </c>
      <c r="F14" s="53" cm="1">
        <f t="array" ref="F14">IF($B14="","",IFERROR(
 INDEX(Teams!C:C, MATCH($B14, Teams!B$5:B$93, 0) + 4) *
 INDEX(Teams!F:F, MATCH($B14, Teams!B$5:B$93, 0) + 4) *
 ( 'Sprint Calendar'!E16 - INDEX(Teams!G:G, MATCH($B14, Teams!B$5:B$93, 0) + 4) / 4 ) * 8,
""))</f>
        <v>0</v>
      </c>
      <c r="G14" s="54">
        <f t="shared" si="0"/>
        <v>0</v>
      </c>
    </row>
    <row r="15" spans="2:7" ht="24.95" customHeight="1" x14ac:dyDescent="0.25">
      <c r="B15" s="37" t="str">
        <f>Teams!B16</f>
        <v>Team L</v>
      </c>
      <c r="C15" s="53" cm="1">
        <f t="array" ref="C15">IF($B15="","",IFERROR(
 INDEX(Teams!C:C, MATCH($B15, Teams!B$5:B$93, 0) + 4) *
 INDEX(Teams!F:F, MATCH($B15, Teams!B$5:B$93, 0) + 4) *
 ( 'Sprint Calendar'!E14 - INDEX(Teams!G:G, MATCH($B15, Teams!B$5:B$93, 0) + 4) / 4 ) * 8,
""))</f>
        <v>0</v>
      </c>
      <c r="D15" s="53" cm="1">
        <f t="array" ref="D15">IF($B15="","",IFERROR(
 INDEX(Teams!C:C, MATCH($B15, Teams!B$5:B$93, 0) + 4) *
 INDEX(Teams!F:F, MATCH($B15, Teams!B$5:B$93, 0) + 4) *
 ( 'Sprint Calendar'!E15 - INDEX(Teams!G:G, MATCH($B15, Teams!B$5:B$93, 0) + 4) / 4 ) * 8,
""))</f>
        <v>0</v>
      </c>
      <c r="E15" s="53" cm="1">
        <f t="array" ref="E15">IF($B15="","",IFERROR(
 INDEX(Teams!C:C, MATCH($B15, Teams!B$5:B$93, 0) + 4) *
 INDEX(Teams!F:F, MATCH($B15, Teams!B$5:B$93, 0) + 4) *
 ( 'Sprint Calendar'!E16 - INDEX(Teams!G:G, MATCH($B15, Teams!B$5:B$93, 0) + 4) / 4 ) * 8,
""))</f>
        <v>0</v>
      </c>
      <c r="F15" s="53" cm="1">
        <f t="array" ref="F15">IF($B15="","",IFERROR(
 INDEX(Teams!C:C, MATCH($B15, Teams!B$5:B$93, 0) + 4) *
 INDEX(Teams!F:F, MATCH($B15, Teams!B$5:B$93, 0) + 4) *
 ( 'Sprint Calendar'!E17 - INDEX(Teams!G:G, MATCH($B15, Teams!B$5:B$93, 0) + 4) / 4 ) * 8,
""))</f>
        <v>0</v>
      </c>
      <c r="G15" s="54">
        <f t="shared" si="0"/>
        <v>0</v>
      </c>
    </row>
    <row r="16" spans="2:7" ht="24.95" customHeight="1" x14ac:dyDescent="0.25">
      <c r="B16" s="37" t="str">
        <f>Teams!B17</f>
        <v>Team M</v>
      </c>
      <c r="C16" s="53" cm="1">
        <f t="array" ref="C16">IF($B16="","",IFERROR(
 INDEX(Teams!C:C, MATCH($B16, Teams!B$5:B$93, 0) + 4) *
 INDEX(Teams!F:F, MATCH($B16, Teams!B$5:B$93, 0) + 4) *
 ( 'Sprint Calendar'!E15 - INDEX(Teams!G:G, MATCH($B16, Teams!B$5:B$93, 0) + 4) / 4 ) * 8,
""))</f>
        <v>0</v>
      </c>
      <c r="D16" s="55" cm="1">
        <f t="array" ref="D16">IF($B16="","",IFERROR(
 INDEX(Teams!C:C, MATCH($B16, Teams!B$5:B$93, 0) + 4) *
 INDEX(Teams!F:F, MATCH($B16, Teams!B$5:B$93, 0) + 4) *
 ( 'Sprint Calendar'!E16 - INDEX(Teams!G:G, MATCH($B16, Teams!B$5:B$93, 0) + 4) / 4 ) * 8,
""))</f>
        <v>0</v>
      </c>
      <c r="E16" s="53" cm="1">
        <f t="array" ref="E16">IF($B16="","",IFERROR(
 INDEX(Teams!C:C, MATCH($B16, Teams!B$5:B$93, 0) + 4) *
 INDEX(Teams!F:F, MATCH($B16, Teams!B$5:B$93, 0) + 4) *
 ( 'Sprint Calendar'!E17 - INDEX(Teams!G:G, MATCH($B16, Teams!B$5:B$93, 0) + 4) / 4 ) * 8,
""))</f>
        <v>0</v>
      </c>
      <c r="F16" s="53" cm="1">
        <f t="array" ref="F16">IF($B16="","",IFERROR(
 INDEX(Teams!C:C, MATCH($B16, Teams!B$5:B$93, 0) + 4) *
 INDEX(Teams!F:F, MATCH($B16, Teams!B$5:B$93, 0) + 4) *
 ( 'Sprint Calendar'!E18 - INDEX(Teams!G:G, MATCH($B16, Teams!B$5:B$93, 0) + 4) / 4 ) * 8,
""))</f>
        <v>0</v>
      </c>
      <c r="G16" s="54">
        <f t="shared" si="0"/>
        <v>0</v>
      </c>
    </row>
    <row r="17" spans="2:4" x14ac:dyDescent="0.25">
      <c r="D17" s="42"/>
    </row>
    <row r="18" spans="2:4" ht="32.1" customHeight="1" x14ac:dyDescent="0.25">
      <c r="B18" s="46"/>
      <c r="C18" s="45"/>
    </row>
    <row r="19" spans="2:4" ht="6" customHeight="1" x14ac:dyDescent="0.25"/>
    <row r="20" spans="2:4" ht="32.1" customHeight="1" x14ac:dyDescent="0.25">
      <c r="B20" s="46"/>
      <c r="C20" s="46"/>
    </row>
    <row r="21" spans="2:4" ht="6" customHeight="1" x14ac:dyDescent="0.25">
      <c r="B21" s="44"/>
      <c r="C21" s="44"/>
    </row>
    <row r="22" spans="2:4" ht="32.1" customHeight="1" x14ac:dyDescent="0.25">
      <c r="B22" s="46"/>
      <c r="C22" s="46"/>
    </row>
    <row r="23" spans="2:4" ht="19.5" x14ac:dyDescent="0.25">
      <c r="B23" s="44"/>
      <c r="C23" s="44"/>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B32B8-B63D-B147-876F-1AEB4AA8ADC7}">
  <sheetPr>
    <tabColor theme="9" tint="0.39997558519241921"/>
  </sheetPr>
  <dimension ref="B1:E16"/>
  <sheetViews>
    <sheetView showGridLines="0" workbookViewId="0">
      <selection activeCell="G24" sqref="G24"/>
    </sheetView>
  </sheetViews>
  <sheetFormatPr defaultColWidth="11" defaultRowHeight="15.75" x14ac:dyDescent="0.25"/>
  <cols>
    <col min="1" max="1" width="4.5" customWidth="1"/>
    <col min="2" max="2" width="28.375" customWidth="1"/>
    <col min="3" max="5" width="14.875" customWidth="1"/>
  </cols>
  <sheetData>
    <row r="1" spans="2:5" ht="39.950000000000003" customHeight="1" x14ac:dyDescent="0.25">
      <c r="B1" s="26" t="s">
        <v>31</v>
      </c>
    </row>
    <row r="2" spans="2:5" ht="24.95" customHeight="1" thickBot="1" x14ac:dyDescent="0.3">
      <c r="B2" s="52" t="s">
        <v>35</v>
      </c>
    </row>
    <row r="3" spans="2:5" ht="43.5" thickTop="1" x14ac:dyDescent="0.25">
      <c r="B3" s="49" t="s">
        <v>14</v>
      </c>
      <c r="C3" s="49" t="s">
        <v>32</v>
      </c>
      <c r="D3" s="49" t="s">
        <v>33</v>
      </c>
      <c r="E3" s="49" t="s">
        <v>34</v>
      </c>
    </row>
    <row r="4" spans="2:5" ht="24.95" customHeight="1" x14ac:dyDescent="0.25">
      <c r="B4" s="43" t="str">
        <f>Teams!B5</f>
        <v>Team A</v>
      </c>
      <c r="C4" s="50">
        <f>Teams!D5</f>
        <v>30</v>
      </c>
      <c r="D4" s="50">
        <f>C4*4</f>
        <v>120</v>
      </c>
      <c r="E4" s="51">
        <f>IF(Teams!D5=0,0,D4/(Teams!D5*4))</f>
        <v>1</v>
      </c>
    </row>
    <row r="5" spans="2:5" ht="24.95" customHeight="1" x14ac:dyDescent="0.25">
      <c r="B5" s="43" t="str">
        <f>Teams!B6</f>
        <v>Team B</v>
      </c>
      <c r="C5" s="50">
        <f>Teams!D6</f>
        <v>24</v>
      </c>
      <c r="D5" s="50">
        <f t="shared" ref="D5:D16" si="0">C5*4</f>
        <v>96</v>
      </c>
      <c r="E5" s="51">
        <f>IF(Teams!D6=0,0,D5/(Teams!D6*4))</f>
        <v>1</v>
      </c>
    </row>
    <row r="6" spans="2:5" ht="24.95" customHeight="1" x14ac:dyDescent="0.25">
      <c r="B6" s="43" t="str">
        <f>Teams!B7</f>
        <v>Team C</v>
      </c>
      <c r="C6" s="50">
        <f>Teams!D7</f>
        <v>26</v>
      </c>
      <c r="D6" s="50">
        <f t="shared" si="0"/>
        <v>104</v>
      </c>
      <c r="E6" s="51">
        <f>IF(Teams!D7=0,0,D6/(Teams!D7*4))</f>
        <v>1</v>
      </c>
    </row>
    <row r="7" spans="2:5" ht="24.95" customHeight="1" x14ac:dyDescent="0.25">
      <c r="B7" s="43" t="str">
        <f>Teams!B8</f>
        <v>Team D</v>
      </c>
      <c r="C7" s="50">
        <f>Teams!D8</f>
        <v>0</v>
      </c>
      <c r="D7" s="50">
        <f t="shared" si="0"/>
        <v>0</v>
      </c>
      <c r="E7" s="51">
        <f>IF(Teams!D8=0,0,D7/(Teams!D8*4))</f>
        <v>0</v>
      </c>
    </row>
    <row r="8" spans="2:5" ht="24.95" customHeight="1" x14ac:dyDescent="0.25">
      <c r="B8" s="43" t="str">
        <f>Teams!B9</f>
        <v>Team E</v>
      </c>
      <c r="C8" s="50">
        <f>Teams!D9</f>
        <v>0</v>
      </c>
      <c r="D8" s="50">
        <f t="shared" si="0"/>
        <v>0</v>
      </c>
      <c r="E8" s="51">
        <f>IF(Teams!D9=0,0,D8/(Teams!D9*4))</f>
        <v>0</v>
      </c>
    </row>
    <row r="9" spans="2:5" ht="24.95" customHeight="1" x14ac:dyDescent="0.25">
      <c r="B9" s="43" t="str">
        <f>Teams!B10</f>
        <v>Team F</v>
      </c>
      <c r="C9" s="50">
        <f>Teams!D10</f>
        <v>0</v>
      </c>
      <c r="D9" s="50">
        <f t="shared" si="0"/>
        <v>0</v>
      </c>
      <c r="E9" s="51">
        <f>IF(Teams!D10=0,0,D9/(Teams!D10*4))</f>
        <v>0</v>
      </c>
    </row>
    <row r="10" spans="2:5" ht="24.95" customHeight="1" x14ac:dyDescent="0.25">
      <c r="B10" s="43" t="str">
        <f>Teams!B11</f>
        <v>Team G</v>
      </c>
      <c r="C10" s="50">
        <f>Teams!D11</f>
        <v>0</v>
      </c>
      <c r="D10" s="50">
        <f t="shared" si="0"/>
        <v>0</v>
      </c>
      <c r="E10" s="51">
        <f>IF(Teams!D11=0,0,D10/(Teams!D11*4))</f>
        <v>0</v>
      </c>
    </row>
    <row r="11" spans="2:5" ht="24.95" customHeight="1" x14ac:dyDescent="0.25">
      <c r="B11" s="43" t="str">
        <f>Teams!B12</f>
        <v>Team H</v>
      </c>
      <c r="C11" s="50">
        <f>Teams!D12</f>
        <v>0</v>
      </c>
      <c r="D11" s="50">
        <f t="shared" si="0"/>
        <v>0</v>
      </c>
      <c r="E11" s="51">
        <f>IF(Teams!D12=0,0,D11/(Teams!D12*4))</f>
        <v>0</v>
      </c>
    </row>
    <row r="12" spans="2:5" ht="24.95" customHeight="1" x14ac:dyDescent="0.25">
      <c r="B12" s="43" t="str">
        <f>Teams!B13</f>
        <v>Team I</v>
      </c>
      <c r="C12" s="50">
        <f>Teams!D13</f>
        <v>0</v>
      </c>
      <c r="D12" s="50">
        <f t="shared" si="0"/>
        <v>0</v>
      </c>
      <c r="E12" s="51">
        <f>IF(Teams!D13=0,0,D12/(Teams!D13*4))</f>
        <v>0</v>
      </c>
    </row>
    <row r="13" spans="2:5" ht="24.95" customHeight="1" x14ac:dyDescent="0.25">
      <c r="B13" s="43" t="str">
        <f>Teams!B14</f>
        <v>Team J</v>
      </c>
      <c r="C13" s="50">
        <f>Teams!D14</f>
        <v>0</v>
      </c>
      <c r="D13" s="50">
        <f t="shared" si="0"/>
        <v>0</v>
      </c>
      <c r="E13" s="51">
        <f>IF(Teams!D14=0,0,D13/(Teams!D14*4))</f>
        <v>0</v>
      </c>
    </row>
    <row r="14" spans="2:5" ht="24.95" customHeight="1" x14ac:dyDescent="0.25">
      <c r="B14" s="43" t="str">
        <f>Teams!B15</f>
        <v>Team K</v>
      </c>
      <c r="C14" s="50">
        <f>Teams!D15</f>
        <v>0</v>
      </c>
      <c r="D14" s="50">
        <f t="shared" si="0"/>
        <v>0</v>
      </c>
      <c r="E14" s="51">
        <f>IF(Teams!D15=0,0,D14/(Teams!D15*4))</f>
        <v>0</v>
      </c>
    </row>
    <row r="15" spans="2:5" ht="24.95" customHeight="1" x14ac:dyDescent="0.25">
      <c r="B15" s="43" t="str">
        <f>Teams!B16</f>
        <v>Team L</v>
      </c>
      <c r="C15" s="50">
        <f>Teams!D16</f>
        <v>0</v>
      </c>
      <c r="D15" s="50">
        <f t="shared" si="0"/>
        <v>0</v>
      </c>
      <c r="E15" s="51">
        <f>IF(Teams!D16=0,0,D15/(Teams!D16*4))</f>
        <v>0</v>
      </c>
    </row>
    <row r="16" spans="2:5" ht="24.95" customHeight="1" x14ac:dyDescent="0.25">
      <c r="B16" s="43" t="str">
        <f>Teams!B17</f>
        <v>Team M</v>
      </c>
      <c r="C16" s="50">
        <f>Teams!D17</f>
        <v>0</v>
      </c>
      <c r="D16" s="50">
        <f t="shared" si="0"/>
        <v>0</v>
      </c>
      <c r="E16" s="51">
        <f>IF(Teams!D17=0,0,D16/(Teams!D17*4))</f>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649BC-2D8D-3F44-A4E7-B43D3D88AE31}">
  <sheetPr>
    <tabColor theme="1" tint="0.34998626667073579"/>
  </sheetPr>
  <dimension ref="B1:B2"/>
  <sheetViews>
    <sheetView showGridLines="0" workbookViewId="0">
      <selection activeCell="AJ87" sqref="AJ87"/>
    </sheetView>
  </sheetViews>
  <sheetFormatPr defaultColWidth="10.875" defaultRowHeight="15" x14ac:dyDescent="0.25"/>
  <cols>
    <col min="1" max="1" width="3.375" style="16" customWidth="1"/>
    <col min="2" max="2" width="88.375" style="16" customWidth="1"/>
    <col min="3" max="16384" width="10.875" style="16"/>
  </cols>
  <sheetData>
    <row r="1" spans="2:2" ht="20.100000000000001" customHeight="1" x14ac:dyDescent="0.25"/>
    <row r="2" spans="2:2" ht="108" customHeight="1" x14ac:dyDescent="0.25">
      <c r="B2" s="3" t="s">
        <v>1</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Teams</vt:lpstr>
      <vt:lpstr>Sprint Calendar</vt:lpstr>
      <vt:lpstr>Team Capacity Planner</vt:lpstr>
      <vt:lpstr>Load Planned Work Table</vt:lpstr>
      <vt:lpstr>- Disclaimer -</vt:lpstr>
      <vt:lpstr>'Sprint Calendar'!Print_Area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Kayla Franssen</cp:lastModifiedBy>
  <dcterms:created xsi:type="dcterms:W3CDTF">2015-02-24T20:54:23Z</dcterms:created>
  <dcterms:modified xsi:type="dcterms:W3CDTF">2025-07-19T00:27:15Z</dcterms:modified>
</cp:coreProperties>
</file>