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Excel Construction Management Templates\Excel Templates with Links\16-Excel Construction Management Templates-PT-done\"/>
    </mc:Choice>
  </mc:AlternateContent>
  <bookViews>
    <workbookView xWindow="0" yWindow="0" windowWidth="23040" windowHeight="10656"/>
  </bookViews>
  <sheets>
    <sheet name="Sheet1" sheetId="1" r:id="rId1"/>
  </sheets>
  <definedNames>
    <definedName name="_xlnm.Print_Titles" localSheetId="0">Sheet1!$4:$11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1" l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H13" i="1"/>
  <c r="H14" i="1"/>
  <c r="H15" i="1"/>
  <c r="H16" i="1"/>
  <c r="H17" i="1"/>
  <c r="H18" i="1"/>
  <c r="H19" i="1"/>
  <c r="H20" i="1"/>
  <c r="H21" i="1"/>
  <c r="H22" i="1"/>
  <c r="H23" i="1"/>
  <c r="H12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I50" i="1"/>
  <c r="C48" i="1"/>
  <c r="C49" i="1"/>
  <c r="H49" i="1"/>
  <c r="H48" i="1"/>
  <c r="H47" i="1"/>
  <c r="C45" i="1"/>
  <c r="C46" i="1"/>
  <c r="H46" i="1"/>
  <c r="H45" i="1"/>
  <c r="H44" i="1"/>
  <c r="C41" i="1"/>
  <c r="C42" i="1"/>
  <c r="C43" i="1"/>
  <c r="H43" i="1"/>
  <c r="H42" i="1"/>
  <c r="H41" i="1"/>
  <c r="C39" i="1"/>
  <c r="C40" i="1"/>
  <c r="H40" i="1"/>
  <c r="H39" i="1"/>
  <c r="H38" i="1"/>
  <c r="H37" i="1"/>
  <c r="H36" i="1"/>
  <c r="C35" i="1"/>
  <c r="H35" i="1"/>
  <c r="H34" i="1"/>
  <c r="C32" i="1"/>
  <c r="C33" i="1"/>
  <c r="H33" i="1"/>
  <c r="H32" i="1"/>
  <c r="H31" i="1"/>
  <c r="C29" i="1"/>
  <c r="C30" i="1"/>
  <c r="H30" i="1"/>
  <c r="H29" i="1"/>
  <c r="H28" i="1"/>
  <c r="C26" i="1"/>
  <c r="C27" i="1"/>
  <c r="H27" i="1"/>
  <c r="H26" i="1"/>
  <c r="H25" i="1"/>
  <c r="C13" i="1"/>
  <c r="C14" i="1"/>
  <c r="C15" i="1"/>
  <c r="C16" i="1"/>
  <c r="C17" i="1"/>
  <c r="C18" i="1"/>
  <c r="C19" i="1"/>
  <c r="C20" i="1"/>
  <c r="C21" i="1"/>
  <c r="C22" i="1"/>
  <c r="C23" i="1"/>
  <c r="C24" i="1"/>
  <c r="H24" i="1"/>
  <c r="G50" i="1"/>
  <c r="G52" i="1"/>
  <c r="I5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12" i="1"/>
  <c r="O50" i="1"/>
  <c r="O5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12" i="1"/>
  <c r="M50" i="1"/>
  <c r="M5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12" i="1"/>
  <c r="K50" i="1"/>
  <c r="K52" i="1"/>
</calcChain>
</file>

<file path=xl/sharedStrings.xml><?xml version="1.0" encoding="utf-8"?>
<sst xmlns="http://schemas.openxmlformats.org/spreadsheetml/2006/main" count="86" uniqueCount="64">
  <si>
    <t>Item Description</t>
  </si>
  <si>
    <t>Foundation Footing Drains</t>
  </si>
  <si>
    <t>Bid Item #</t>
  </si>
  <si>
    <t>EA</t>
  </si>
  <si>
    <t>LS</t>
  </si>
  <si>
    <t>CY</t>
  </si>
  <si>
    <t>%</t>
  </si>
  <si>
    <t>Tabela da Proposta</t>
  </si>
  <si>
    <t>Nome da Empresa:</t>
  </si>
  <si>
    <t>Nome do Projeto:</t>
  </si>
  <si>
    <t>Localização:</t>
  </si>
  <si>
    <t>Arquiteto:</t>
  </si>
  <si>
    <t>Dia da Proposta:</t>
  </si>
  <si>
    <t>Projeto No.:</t>
  </si>
  <si>
    <t>Limpeza do terreno</t>
  </si>
  <si>
    <t>Remoção de árvores e pedras</t>
  </si>
  <si>
    <t>Preparação para encanamentos</t>
  </si>
  <si>
    <t>Escavação para alicerce</t>
  </si>
  <si>
    <t>Sistena de drenagem</t>
  </si>
  <si>
    <t>Bueiros</t>
  </si>
  <si>
    <t>Vielas</t>
  </si>
  <si>
    <t>Atteramento</t>
  </si>
  <si>
    <t>Compactação</t>
  </si>
  <si>
    <t>Fertilização do Solo</t>
  </si>
  <si>
    <t>Cascalho Final</t>
  </si>
  <si>
    <t>Semeadura</t>
  </si>
  <si>
    <t>Quantidade</t>
  </si>
  <si>
    <t>Unidade</t>
  </si>
  <si>
    <t>Valor Unitário</t>
  </si>
  <si>
    <t>Proposta</t>
  </si>
  <si>
    <t>Estimativa do Engenheiro</t>
  </si>
  <si>
    <t>Construtor A</t>
  </si>
  <si>
    <t>Construtor B</t>
  </si>
  <si>
    <t>Construtor C</t>
  </si>
  <si>
    <t>Construtor D</t>
  </si>
  <si>
    <t>Isolação</t>
  </si>
  <si>
    <t>Fundação, estrutura metálica</t>
  </si>
  <si>
    <t>Porão, garagem</t>
  </si>
  <si>
    <t>Quintal</t>
  </si>
  <si>
    <t>Escada exterior</t>
  </si>
  <si>
    <t>Chaminés</t>
  </si>
  <si>
    <t>Ferragem</t>
  </si>
  <si>
    <t>Madeiramento</t>
  </si>
  <si>
    <t>Contra Piso</t>
  </si>
  <si>
    <t>Pedra da parede exterior</t>
  </si>
  <si>
    <t>Frerragem</t>
  </si>
  <si>
    <t>Portas - exterior</t>
  </si>
  <si>
    <t>Batentes - Exterior</t>
  </si>
  <si>
    <t>Ventilação</t>
  </si>
  <si>
    <t>Encanamento da rua</t>
  </si>
  <si>
    <t>Encanamento do gás</t>
  </si>
  <si>
    <t>Serviços degesso</t>
  </si>
  <si>
    <t>Fiação</t>
  </si>
  <si>
    <t>Telefone, cabo, internet</t>
  </si>
  <si>
    <t>Bomba d´água</t>
  </si>
  <si>
    <t>Ar condicionado</t>
  </si>
  <si>
    <t>Filtro de ar</t>
  </si>
  <si>
    <t>Telhado -  estrutura</t>
  </si>
  <si>
    <t>Telhas</t>
  </si>
  <si>
    <t>Isolação do porão</t>
  </si>
  <si>
    <t>TOTAL DA PROPOSTA BASE</t>
  </si>
  <si>
    <t>TAXAS</t>
  </si>
  <si>
    <t>VALOR FINAL DA PROPOSTA</t>
  </si>
  <si>
    <t>Ou, Clique Aqui para Criar sua Tabela de Proposta no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</si>
</sst>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2" borderId="1" xfId="0" applyFill="1" applyBorder="1"/>
    <xf numFmtId="44" fontId="0" fillId="2" borderId="1" xfId="1" applyFont="1" applyFill="1" applyBorder="1"/>
    <xf numFmtId="0" fontId="0" fillId="3" borderId="1" xfId="0" applyFill="1" applyBorder="1"/>
    <xf numFmtId="44" fontId="0" fillId="3" borderId="1" xfId="1" applyFont="1" applyFill="1" applyBorder="1"/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4" borderId="0" xfId="0" applyFill="1" applyAlignment="1">
      <alignment horizontal="center"/>
    </xf>
    <xf numFmtId="0" fontId="0" fillId="4" borderId="0" xfId="0" applyFill="1"/>
    <xf numFmtId="0" fontId="0" fillId="0" borderId="0" xfId="0" applyBorder="1" applyAlignment="1">
      <alignment horizontal="center"/>
    </xf>
    <xf numFmtId="0" fontId="4" fillId="0" borderId="6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0" fillId="0" borderId="8" xfId="0" applyFont="1" applyBorder="1" applyAlignment="1"/>
    <xf numFmtId="0" fontId="0" fillId="0" borderId="9" xfId="0" applyFont="1" applyBorder="1" applyAlignment="1"/>
    <xf numFmtId="0" fontId="4" fillId="0" borderId="9" xfId="0" applyFont="1" applyFill="1" applyBorder="1" applyAlignment="1">
      <alignment horizontal="right"/>
    </xf>
    <xf numFmtId="164" fontId="0" fillId="0" borderId="10" xfId="0" applyNumberFormat="1" applyBorder="1" applyAlignment="1">
      <alignment horizontal="center"/>
    </xf>
    <xf numFmtId="0" fontId="0" fillId="5" borderId="1" xfId="0" applyFill="1" applyBorder="1"/>
    <xf numFmtId="44" fontId="0" fillId="5" borderId="1" xfId="1" applyFont="1" applyFill="1" applyBorder="1"/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0" fillId="5" borderId="6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5" borderId="7" xfId="0" applyFill="1" applyBorder="1" applyAlignment="1">
      <alignment horizontal="center" wrapText="1"/>
    </xf>
    <xf numFmtId="4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5" fillId="0" borderId="8" xfId="1" applyFont="1" applyBorder="1" applyAlignment="1">
      <alignment horizontal="center"/>
    </xf>
    <xf numFmtId="44" fontId="5" fillId="0" borderId="9" xfId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3" fillId="4" borderId="0" xfId="0" applyFont="1" applyFill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7" fillId="2" borderId="0" xfId="2" applyFont="1" applyFill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ss_lc=pt_PT&amp;trp=57014&amp;lx=zJnmxspKSa_N36Yh9FSFuQ&amp;%20utm_language=PT&amp;utm_source=integrated+content&amp;utm_campaign=excel+construction+project+management+templates&amp;utm_medium=construction+budget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P57"/>
  <sheetViews>
    <sheetView showGridLines="0" tabSelected="1" workbookViewId="0">
      <pane ySplit="11" topLeftCell="A40" activePane="bottomLeft" state="frozen"/>
      <selection pane="bottomLeft" activeCell="M56" sqref="M56"/>
    </sheetView>
  </sheetViews>
  <sheetFormatPr defaultColWidth="8.77734375" defaultRowHeight="14.4" x14ac:dyDescent="0.3"/>
  <cols>
    <col min="1" max="1" width="3.33203125" customWidth="1"/>
    <col min="2" max="2" width="6.109375" style="1" customWidth="1"/>
    <col min="3" max="3" width="6.44140625" style="13" bestFit="1" customWidth="1"/>
    <col min="4" max="4" width="48.77734375" customWidth="1"/>
    <col min="5" max="6" width="10.77734375" style="1" customWidth="1"/>
    <col min="7" max="16" width="15.77734375" customWidth="1"/>
  </cols>
  <sheetData>
    <row r="4" spans="2:16" ht="19.8" x14ac:dyDescent="0.4">
      <c r="B4" s="44" t="s">
        <v>7</v>
      </c>
      <c r="C4" s="44"/>
      <c r="D4" s="44"/>
      <c r="E4" s="17"/>
      <c r="F4" s="17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2:16" x14ac:dyDescent="0.3">
      <c r="B5" s="15" t="s">
        <v>8</v>
      </c>
      <c r="E5" s="1" t="s">
        <v>13</v>
      </c>
    </row>
    <row r="6" spans="2:16" x14ac:dyDescent="0.3">
      <c r="B6" s="16" t="s">
        <v>9</v>
      </c>
    </row>
    <row r="7" spans="2:16" x14ac:dyDescent="0.3">
      <c r="B7" s="16" t="s">
        <v>10</v>
      </c>
    </row>
    <row r="8" spans="2:16" x14ac:dyDescent="0.3">
      <c r="B8" s="15" t="s">
        <v>11</v>
      </c>
      <c r="G8" s="28" t="s">
        <v>30</v>
      </c>
      <c r="H8" s="29"/>
      <c r="I8" s="45" t="s">
        <v>31</v>
      </c>
      <c r="J8" s="46"/>
      <c r="K8" s="49" t="s">
        <v>32</v>
      </c>
      <c r="L8" s="50"/>
      <c r="M8" s="45" t="s">
        <v>33</v>
      </c>
      <c r="N8" s="46"/>
      <c r="O8" s="49" t="s">
        <v>34</v>
      </c>
      <c r="P8" s="50"/>
    </row>
    <row r="9" spans="2:16" x14ac:dyDescent="0.3">
      <c r="B9" s="16" t="s">
        <v>12</v>
      </c>
      <c r="G9" s="30"/>
      <c r="H9" s="31"/>
      <c r="I9" s="47"/>
      <c r="J9" s="48"/>
      <c r="K9" s="51"/>
      <c r="L9" s="52"/>
      <c r="M9" s="47"/>
      <c r="N9" s="48"/>
      <c r="O9" s="51"/>
      <c r="P9" s="52"/>
    </row>
    <row r="10" spans="2:16" s="2" customFormat="1" ht="14.4" customHeight="1" x14ac:dyDescent="0.3">
      <c r="B10" s="41"/>
      <c r="C10" s="42"/>
      <c r="D10" s="42"/>
      <c r="E10" s="42"/>
      <c r="F10" s="43"/>
      <c r="G10" s="32" t="s">
        <v>28</v>
      </c>
      <c r="H10" s="32" t="s">
        <v>29</v>
      </c>
      <c r="I10" s="32" t="s">
        <v>28</v>
      </c>
      <c r="J10" s="32" t="s">
        <v>29</v>
      </c>
      <c r="K10" s="32" t="s">
        <v>28</v>
      </c>
      <c r="L10" s="32" t="s">
        <v>29</v>
      </c>
      <c r="M10" s="32" t="s">
        <v>28</v>
      </c>
      <c r="N10" s="32" t="s">
        <v>29</v>
      </c>
      <c r="O10" s="32" t="s">
        <v>28</v>
      </c>
      <c r="P10" s="32" t="s">
        <v>29</v>
      </c>
    </row>
    <row r="11" spans="2:16" s="2" customFormat="1" ht="34.200000000000003" customHeight="1" x14ac:dyDescent="0.3">
      <c r="B11" s="4" t="s">
        <v>26</v>
      </c>
      <c r="C11" s="5" t="s">
        <v>2</v>
      </c>
      <c r="D11" s="3" t="s">
        <v>0</v>
      </c>
      <c r="E11" s="3" t="s">
        <v>26</v>
      </c>
      <c r="F11" s="3" t="s">
        <v>27</v>
      </c>
      <c r="G11" s="33"/>
      <c r="H11" s="34"/>
      <c r="I11" s="33"/>
      <c r="J11" s="34"/>
      <c r="K11" s="33"/>
      <c r="L11" s="34"/>
      <c r="M11" s="33"/>
      <c r="N11" s="34"/>
      <c r="O11" s="33"/>
      <c r="P11" s="34"/>
    </row>
    <row r="12" spans="2:16" x14ac:dyDescent="0.3">
      <c r="B12" s="12">
        <f>1</f>
        <v>1</v>
      </c>
      <c r="C12" s="14">
        <v>1.0009999999999999</v>
      </c>
      <c r="D12" s="6" t="s">
        <v>14</v>
      </c>
      <c r="E12" s="12">
        <v>1</v>
      </c>
      <c r="F12" s="12" t="s">
        <v>4</v>
      </c>
      <c r="G12" s="26">
        <v>500</v>
      </c>
      <c r="H12" s="27">
        <f>G12*E12</f>
        <v>500</v>
      </c>
      <c r="I12" s="8">
        <v>500</v>
      </c>
      <c r="J12" s="9">
        <f>I12*E12</f>
        <v>500</v>
      </c>
      <c r="K12" s="10"/>
      <c r="L12" s="11">
        <f>K12*E12</f>
        <v>0</v>
      </c>
      <c r="M12" s="8"/>
      <c r="N12" s="9">
        <f>M12*E12</f>
        <v>0</v>
      </c>
      <c r="O12" s="10"/>
      <c r="P12" s="11">
        <f>O12*E12</f>
        <v>0</v>
      </c>
    </row>
    <row r="13" spans="2:16" x14ac:dyDescent="0.3">
      <c r="B13" s="12">
        <f>B12+1</f>
        <v>2</v>
      </c>
      <c r="C13" s="14">
        <f>C12+0.001</f>
        <v>1.0019999999999998</v>
      </c>
      <c r="D13" s="7" t="s">
        <v>15</v>
      </c>
      <c r="E13" s="12">
        <v>1</v>
      </c>
      <c r="F13" s="12" t="s">
        <v>4</v>
      </c>
      <c r="G13" s="26">
        <v>900</v>
      </c>
      <c r="H13" s="27">
        <f t="shared" ref="H13:H23" si="0">G13*E13</f>
        <v>900</v>
      </c>
      <c r="I13" s="8">
        <v>1000</v>
      </c>
      <c r="J13" s="9">
        <f t="shared" ref="J13:J37" si="1">I13*E13</f>
        <v>1000</v>
      </c>
      <c r="K13" s="10"/>
      <c r="L13" s="11">
        <f t="shared" ref="L13:L37" si="2">K13*E13</f>
        <v>0</v>
      </c>
      <c r="M13" s="8"/>
      <c r="N13" s="9">
        <f t="shared" ref="N13:N37" si="3">M13*E13</f>
        <v>0</v>
      </c>
      <c r="O13" s="10"/>
      <c r="P13" s="11">
        <f t="shared" ref="P13:P37" si="4">O13*E13</f>
        <v>0</v>
      </c>
    </row>
    <row r="14" spans="2:16" x14ac:dyDescent="0.3">
      <c r="B14" s="12">
        <f t="shared" ref="B14:B49" si="5">B13+1</f>
        <v>3</v>
      </c>
      <c r="C14" s="14">
        <f t="shared" ref="C14:C24" si="6">C13+0.001</f>
        <v>1.0029999999999997</v>
      </c>
      <c r="D14" s="6" t="s">
        <v>16</v>
      </c>
      <c r="E14" s="12">
        <v>1</v>
      </c>
      <c r="F14" s="12" t="s">
        <v>4</v>
      </c>
      <c r="G14" s="26">
        <v>600</v>
      </c>
      <c r="H14" s="27">
        <f t="shared" si="0"/>
        <v>600</v>
      </c>
      <c r="I14" s="8">
        <v>600</v>
      </c>
      <c r="J14" s="9">
        <f t="shared" si="1"/>
        <v>600</v>
      </c>
      <c r="K14" s="10"/>
      <c r="L14" s="11">
        <f t="shared" si="2"/>
        <v>0</v>
      </c>
      <c r="M14" s="8"/>
      <c r="N14" s="9">
        <f t="shared" si="3"/>
        <v>0</v>
      </c>
      <c r="O14" s="10"/>
      <c r="P14" s="11">
        <f t="shared" si="4"/>
        <v>0</v>
      </c>
    </row>
    <row r="15" spans="2:16" x14ac:dyDescent="0.3">
      <c r="B15" s="12">
        <f t="shared" si="5"/>
        <v>4</v>
      </c>
      <c r="C15" s="14">
        <f t="shared" si="6"/>
        <v>1.0039999999999996</v>
      </c>
      <c r="D15" s="6" t="s">
        <v>17</v>
      </c>
      <c r="E15" s="12">
        <v>1</v>
      </c>
      <c r="F15" s="12" t="s">
        <v>4</v>
      </c>
      <c r="G15" s="26">
        <v>210</v>
      </c>
      <c r="H15" s="27">
        <f t="shared" si="0"/>
        <v>210</v>
      </c>
      <c r="I15" s="8">
        <v>200</v>
      </c>
      <c r="J15" s="9">
        <f t="shared" si="1"/>
        <v>200</v>
      </c>
      <c r="K15" s="10"/>
      <c r="L15" s="11">
        <f t="shared" si="2"/>
        <v>0</v>
      </c>
      <c r="M15" s="8"/>
      <c r="N15" s="9">
        <f t="shared" si="3"/>
        <v>0</v>
      </c>
      <c r="O15" s="10"/>
      <c r="P15" s="11">
        <f t="shared" si="4"/>
        <v>0</v>
      </c>
    </row>
    <row r="16" spans="2:16" x14ac:dyDescent="0.3">
      <c r="B16" s="12">
        <f t="shared" si="5"/>
        <v>5</v>
      </c>
      <c r="C16" s="14">
        <f t="shared" si="6"/>
        <v>1.0049999999999994</v>
      </c>
      <c r="D16" s="6" t="s">
        <v>1</v>
      </c>
      <c r="E16" s="12">
        <v>1</v>
      </c>
      <c r="F16" s="12" t="s">
        <v>4</v>
      </c>
      <c r="G16" s="26">
        <v>200</v>
      </c>
      <c r="H16" s="27">
        <f t="shared" si="0"/>
        <v>200</v>
      </c>
      <c r="I16" s="8">
        <v>200</v>
      </c>
      <c r="J16" s="9">
        <f t="shared" si="1"/>
        <v>200</v>
      </c>
      <c r="K16" s="10"/>
      <c r="L16" s="11">
        <f t="shared" si="2"/>
        <v>0</v>
      </c>
      <c r="M16" s="8"/>
      <c r="N16" s="9">
        <f t="shared" si="3"/>
        <v>0</v>
      </c>
      <c r="O16" s="10"/>
      <c r="P16" s="11">
        <f t="shared" si="4"/>
        <v>0</v>
      </c>
    </row>
    <row r="17" spans="2:16" x14ac:dyDescent="0.3">
      <c r="B17" s="12">
        <f t="shared" si="5"/>
        <v>6</v>
      </c>
      <c r="C17" s="14">
        <f t="shared" si="6"/>
        <v>1.0059999999999993</v>
      </c>
      <c r="D17" s="6" t="s">
        <v>18</v>
      </c>
      <c r="E17" s="12">
        <v>10</v>
      </c>
      <c r="F17" s="12" t="s">
        <v>3</v>
      </c>
      <c r="G17" s="26">
        <v>4.5</v>
      </c>
      <c r="H17" s="27">
        <f t="shared" si="0"/>
        <v>45</v>
      </c>
      <c r="I17" s="8">
        <v>5</v>
      </c>
      <c r="J17" s="9">
        <f t="shared" si="1"/>
        <v>50</v>
      </c>
      <c r="K17" s="10"/>
      <c r="L17" s="11">
        <f t="shared" si="2"/>
        <v>0</v>
      </c>
      <c r="M17" s="8"/>
      <c r="N17" s="9">
        <f t="shared" si="3"/>
        <v>0</v>
      </c>
      <c r="O17" s="10"/>
      <c r="P17" s="11">
        <f t="shared" si="4"/>
        <v>0</v>
      </c>
    </row>
    <row r="18" spans="2:16" x14ac:dyDescent="0.3">
      <c r="B18" s="12">
        <f t="shared" si="5"/>
        <v>7</v>
      </c>
      <c r="C18" s="14">
        <f t="shared" si="6"/>
        <v>1.0069999999999992</v>
      </c>
      <c r="D18" s="6" t="s">
        <v>19</v>
      </c>
      <c r="E18" s="12">
        <v>10</v>
      </c>
      <c r="F18" s="12" t="s">
        <v>3</v>
      </c>
      <c r="G18" s="26">
        <v>5</v>
      </c>
      <c r="H18" s="27">
        <f t="shared" si="0"/>
        <v>50</v>
      </c>
      <c r="I18" s="8">
        <v>6</v>
      </c>
      <c r="J18" s="9">
        <f t="shared" si="1"/>
        <v>60</v>
      </c>
      <c r="K18" s="10"/>
      <c r="L18" s="11">
        <f t="shared" si="2"/>
        <v>0</v>
      </c>
      <c r="M18" s="8"/>
      <c r="N18" s="9">
        <f t="shared" si="3"/>
        <v>0</v>
      </c>
      <c r="O18" s="10"/>
      <c r="P18" s="11">
        <f t="shared" si="4"/>
        <v>0</v>
      </c>
    </row>
    <row r="19" spans="2:16" x14ac:dyDescent="0.3">
      <c r="B19" s="12">
        <f t="shared" si="5"/>
        <v>8</v>
      </c>
      <c r="C19" s="14">
        <f t="shared" si="6"/>
        <v>1.0079999999999991</v>
      </c>
      <c r="D19" s="6" t="s">
        <v>20</v>
      </c>
      <c r="E19" s="12">
        <v>10</v>
      </c>
      <c r="F19" s="12" t="s">
        <v>3</v>
      </c>
      <c r="G19" s="26">
        <v>6</v>
      </c>
      <c r="H19" s="27">
        <f t="shared" si="0"/>
        <v>60</v>
      </c>
      <c r="I19" s="8">
        <v>5</v>
      </c>
      <c r="J19" s="9">
        <f t="shared" si="1"/>
        <v>50</v>
      </c>
      <c r="K19" s="10"/>
      <c r="L19" s="11">
        <f t="shared" si="2"/>
        <v>0</v>
      </c>
      <c r="M19" s="8"/>
      <c r="N19" s="9">
        <f t="shared" si="3"/>
        <v>0</v>
      </c>
      <c r="O19" s="10"/>
      <c r="P19" s="11">
        <f t="shared" si="4"/>
        <v>0</v>
      </c>
    </row>
    <row r="20" spans="2:16" x14ac:dyDescent="0.3">
      <c r="B20" s="12">
        <f t="shared" si="5"/>
        <v>9</v>
      </c>
      <c r="C20" s="14">
        <f t="shared" si="6"/>
        <v>1.008999999999999</v>
      </c>
      <c r="D20" s="6" t="s">
        <v>21</v>
      </c>
      <c r="E20" s="12">
        <v>200</v>
      </c>
      <c r="F20" s="12" t="s">
        <v>5</v>
      </c>
      <c r="G20" s="26">
        <v>1.4</v>
      </c>
      <c r="H20" s="27">
        <f t="shared" si="0"/>
        <v>280</v>
      </c>
      <c r="I20" s="8">
        <v>1.5</v>
      </c>
      <c r="J20" s="9">
        <f t="shared" si="1"/>
        <v>300</v>
      </c>
      <c r="K20" s="10"/>
      <c r="L20" s="11">
        <f t="shared" si="2"/>
        <v>0</v>
      </c>
      <c r="M20" s="8"/>
      <c r="N20" s="9">
        <f t="shared" si="3"/>
        <v>0</v>
      </c>
      <c r="O20" s="10"/>
      <c r="P20" s="11">
        <f t="shared" si="4"/>
        <v>0</v>
      </c>
    </row>
    <row r="21" spans="2:16" x14ac:dyDescent="0.3">
      <c r="B21" s="12">
        <f t="shared" si="5"/>
        <v>10</v>
      </c>
      <c r="C21" s="14">
        <f t="shared" si="6"/>
        <v>1.0099999999999989</v>
      </c>
      <c r="D21" s="6" t="s">
        <v>22</v>
      </c>
      <c r="E21" s="12">
        <v>1</v>
      </c>
      <c r="F21" s="12" t="s">
        <v>4</v>
      </c>
      <c r="G21" s="26">
        <v>500</v>
      </c>
      <c r="H21" s="27">
        <f t="shared" si="0"/>
        <v>500</v>
      </c>
      <c r="I21" s="8">
        <v>500</v>
      </c>
      <c r="J21" s="9">
        <f t="shared" si="1"/>
        <v>500</v>
      </c>
      <c r="K21" s="10"/>
      <c r="L21" s="11">
        <f t="shared" si="2"/>
        <v>0</v>
      </c>
      <c r="M21" s="8"/>
      <c r="N21" s="9">
        <f t="shared" si="3"/>
        <v>0</v>
      </c>
      <c r="O21" s="10"/>
      <c r="P21" s="11">
        <f t="shared" si="4"/>
        <v>0</v>
      </c>
    </row>
    <row r="22" spans="2:16" x14ac:dyDescent="0.3">
      <c r="B22" s="12">
        <f t="shared" si="5"/>
        <v>11</v>
      </c>
      <c r="C22" s="14">
        <f t="shared" si="6"/>
        <v>1.0109999999999988</v>
      </c>
      <c r="D22" s="6" t="s">
        <v>23</v>
      </c>
      <c r="E22" s="12">
        <v>200</v>
      </c>
      <c r="F22" s="12" t="s">
        <v>5</v>
      </c>
      <c r="G22" s="26">
        <v>1.25</v>
      </c>
      <c r="H22" s="27">
        <f t="shared" si="0"/>
        <v>250</v>
      </c>
      <c r="I22" s="8">
        <v>1.25</v>
      </c>
      <c r="J22" s="9">
        <f t="shared" si="1"/>
        <v>250</v>
      </c>
      <c r="K22" s="10"/>
      <c r="L22" s="11">
        <f t="shared" si="2"/>
        <v>0</v>
      </c>
      <c r="M22" s="8"/>
      <c r="N22" s="9">
        <f t="shared" si="3"/>
        <v>0</v>
      </c>
      <c r="O22" s="10"/>
      <c r="P22" s="11">
        <f t="shared" si="4"/>
        <v>0</v>
      </c>
    </row>
    <row r="23" spans="2:16" x14ac:dyDescent="0.3">
      <c r="B23" s="12">
        <f t="shared" si="5"/>
        <v>12</v>
      </c>
      <c r="C23" s="14">
        <f t="shared" si="6"/>
        <v>1.0119999999999987</v>
      </c>
      <c r="D23" s="6" t="s">
        <v>24</v>
      </c>
      <c r="E23" s="12">
        <v>1</v>
      </c>
      <c r="F23" s="12" t="s">
        <v>4</v>
      </c>
      <c r="G23" s="26">
        <v>590</v>
      </c>
      <c r="H23" s="27">
        <f t="shared" si="0"/>
        <v>590</v>
      </c>
      <c r="I23" s="8">
        <v>600</v>
      </c>
      <c r="J23" s="9">
        <f t="shared" si="1"/>
        <v>600</v>
      </c>
      <c r="K23" s="10"/>
      <c r="L23" s="11">
        <f t="shared" si="2"/>
        <v>0</v>
      </c>
      <c r="M23" s="8"/>
      <c r="N23" s="9">
        <f t="shared" si="3"/>
        <v>0</v>
      </c>
      <c r="O23" s="10"/>
      <c r="P23" s="11">
        <f t="shared" si="4"/>
        <v>0</v>
      </c>
    </row>
    <row r="24" spans="2:16" x14ac:dyDescent="0.3">
      <c r="B24" s="12">
        <f t="shared" si="5"/>
        <v>13</v>
      </c>
      <c r="C24" s="14">
        <f t="shared" si="6"/>
        <v>1.0129999999999986</v>
      </c>
      <c r="D24" s="6" t="s">
        <v>25</v>
      </c>
      <c r="E24" s="12">
        <v>100</v>
      </c>
      <c r="F24" s="12" t="s">
        <v>5</v>
      </c>
      <c r="G24" s="26"/>
      <c r="H24" s="27">
        <f t="shared" ref="H24:H37" si="7">G24*C24</f>
        <v>0</v>
      </c>
      <c r="I24" s="8"/>
      <c r="J24" s="9">
        <f t="shared" si="1"/>
        <v>0</v>
      </c>
      <c r="K24" s="10"/>
      <c r="L24" s="11">
        <f t="shared" si="2"/>
        <v>0</v>
      </c>
      <c r="M24" s="8"/>
      <c r="N24" s="9">
        <f t="shared" si="3"/>
        <v>0</v>
      </c>
      <c r="O24" s="10"/>
      <c r="P24" s="11">
        <f t="shared" si="4"/>
        <v>0</v>
      </c>
    </row>
    <row r="25" spans="2:16" x14ac:dyDescent="0.3">
      <c r="B25" s="12">
        <f t="shared" si="5"/>
        <v>14</v>
      </c>
      <c r="C25" s="14">
        <v>2.0009999999999999</v>
      </c>
      <c r="D25" s="6" t="s">
        <v>35</v>
      </c>
      <c r="E25" s="12">
        <v>4</v>
      </c>
      <c r="F25" s="12" t="s">
        <v>3</v>
      </c>
      <c r="G25" s="26"/>
      <c r="H25" s="27">
        <f t="shared" si="7"/>
        <v>0</v>
      </c>
      <c r="I25" s="8"/>
      <c r="J25" s="9">
        <f t="shared" si="1"/>
        <v>0</v>
      </c>
      <c r="K25" s="10"/>
      <c r="L25" s="11">
        <f t="shared" si="2"/>
        <v>0</v>
      </c>
      <c r="M25" s="8"/>
      <c r="N25" s="9">
        <f t="shared" si="3"/>
        <v>0</v>
      </c>
      <c r="O25" s="10"/>
      <c r="P25" s="11">
        <f t="shared" si="4"/>
        <v>0</v>
      </c>
    </row>
    <row r="26" spans="2:16" x14ac:dyDescent="0.3">
      <c r="B26" s="12">
        <f t="shared" si="5"/>
        <v>15</v>
      </c>
      <c r="C26" s="14">
        <f>C25+0.001</f>
        <v>2.0019999999999998</v>
      </c>
      <c r="D26" s="6" t="s">
        <v>36</v>
      </c>
      <c r="E26" s="12">
        <v>4</v>
      </c>
      <c r="F26" s="12" t="s">
        <v>3</v>
      </c>
      <c r="G26" s="26"/>
      <c r="H26" s="27">
        <f t="shared" si="7"/>
        <v>0</v>
      </c>
      <c r="I26" s="8"/>
      <c r="J26" s="9">
        <f t="shared" si="1"/>
        <v>0</v>
      </c>
      <c r="K26" s="10"/>
      <c r="L26" s="11">
        <f t="shared" si="2"/>
        <v>0</v>
      </c>
      <c r="M26" s="8"/>
      <c r="N26" s="9">
        <f t="shared" si="3"/>
        <v>0</v>
      </c>
      <c r="O26" s="10"/>
      <c r="P26" s="11">
        <f t="shared" si="4"/>
        <v>0</v>
      </c>
    </row>
    <row r="27" spans="2:16" x14ac:dyDescent="0.3">
      <c r="B27" s="12">
        <f t="shared" si="5"/>
        <v>16</v>
      </c>
      <c r="C27" s="14">
        <f t="shared" ref="C27" si="8">C26+0.001</f>
        <v>2.0029999999999997</v>
      </c>
      <c r="D27" s="6" t="s">
        <v>37</v>
      </c>
      <c r="E27" s="12">
        <v>3</v>
      </c>
      <c r="F27" s="12" t="s">
        <v>3</v>
      </c>
      <c r="G27" s="26"/>
      <c r="H27" s="27">
        <f t="shared" si="7"/>
        <v>0</v>
      </c>
      <c r="I27" s="8"/>
      <c r="J27" s="9">
        <f t="shared" si="1"/>
        <v>0</v>
      </c>
      <c r="K27" s="10"/>
      <c r="L27" s="11">
        <f t="shared" si="2"/>
        <v>0</v>
      </c>
      <c r="M27" s="8"/>
      <c r="N27" s="9">
        <f t="shared" si="3"/>
        <v>0</v>
      </c>
      <c r="O27" s="10"/>
      <c r="P27" s="11">
        <f t="shared" si="4"/>
        <v>0</v>
      </c>
    </row>
    <row r="28" spans="2:16" x14ac:dyDescent="0.3">
      <c r="B28" s="12">
        <f t="shared" si="5"/>
        <v>17</v>
      </c>
      <c r="C28" s="14">
        <v>3.0009999999999999</v>
      </c>
      <c r="D28" s="6" t="s">
        <v>38</v>
      </c>
      <c r="E28" s="12"/>
      <c r="F28" s="12"/>
      <c r="G28" s="26"/>
      <c r="H28" s="27">
        <f t="shared" si="7"/>
        <v>0</v>
      </c>
      <c r="I28" s="8"/>
      <c r="J28" s="9">
        <f t="shared" si="1"/>
        <v>0</v>
      </c>
      <c r="K28" s="10"/>
      <c r="L28" s="11">
        <f t="shared" si="2"/>
        <v>0</v>
      </c>
      <c r="M28" s="8"/>
      <c r="N28" s="9">
        <f t="shared" si="3"/>
        <v>0</v>
      </c>
      <c r="O28" s="10"/>
      <c r="P28" s="11">
        <f t="shared" si="4"/>
        <v>0</v>
      </c>
    </row>
    <row r="29" spans="2:16" x14ac:dyDescent="0.3">
      <c r="B29" s="12">
        <f t="shared" si="5"/>
        <v>18</v>
      </c>
      <c r="C29" s="14">
        <f>C28+0.001</f>
        <v>3.0019999999999998</v>
      </c>
      <c r="D29" s="6" t="s">
        <v>39</v>
      </c>
      <c r="E29" s="12"/>
      <c r="F29" s="12"/>
      <c r="G29" s="26"/>
      <c r="H29" s="27">
        <f t="shared" si="7"/>
        <v>0</v>
      </c>
      <c r="I29" s="8"/>
      <c r="J29" s="9">
        <f t="shared" si="1"/>
        <v>0</v>
      </c>
      <c r="K29" s="10"/>
      <c r="L29" s="11">
        <f t="shared" si="2"/>
        <v>0</v>
      </c>
      <c r="M29" s="8"/>
      <c r="N29" s="9">
        <f t="shared" si="3"/>
        <v>0</v>
      </c>
      <c r="O29" s="10"/>
      <c r="P29" s="11">
        <f t="shared" si="4"/>
        <v>0</v>
      </c>
    </row>
    <row r="30" spans="2:16" x14ac:dyDescent="0.3">
      <c r="B30" s="12">
        <f t="shared" si="5"/>
        <v>19</v>
      </c>
      <c r="C30" s="14">
        <f t="shared" ref="C30" si="9">C29+0.001</f>
        <v>3.0029999999999997</v>
      </c>
      <c r="D30" s="7" t="s">
        <v>40</v>
      </c>
      <c r="E30" s="12"/>
      <c r="F30" s="12"/>
      <c r="G30" s="26"/>
      <c r="H30" s="27">
        <f t="shared" si="7"/>
        <v>0</v>
      </c>
      <c r="I30" s="8"/>
      <c r="J30" s="9">
        <f t="shared" si="1"/>
        <v>0</v>
      </c>
      <c r="K30" s="10"/>
      <c r="L30" s="11">
        <f t="shared" si="2"/>
        <v>0</v>
      </c>
      <c r="M30" s="8"/>
      <c r="N30" s="9">
        <f t="shared" si="3"/>
        <v>0</v>
      </c>
      <c r="O30" s="10"/>
      <c r="P30" s="11">
        <f t="shared" si="4"/>
        <v>0</v>
      </c>
    </row>
    <row r="31" spans="2:16" x14ac:dyDescent="0.3">
      <c r="B31" s="12">
        <f t="shared" si="5"/>
        <v>20</v>
      </c>
      <c r="C31" s="14">
        <v>4.0010000000000003</v>
      </c>
      <c r="D31" s="6" t="s">
        <v>41</v>
      </c>
      <c r="E31" s="12"/>
      <c r="F31" s="12"/>
      <c r="G31" s="26"/>
      <c r="H31" s="27">
        <f t="shared" si="7"/>
        <v>0</v>
      </c>
      <c r="I31" s="8"/>
      <c r="J31" s="9">
        <f t="shared" si="1"/>
        <v>0</v>
      </c>
      <c r="K31" s="10"/>
      <c r="L31" s="11">
        <f t="shared" si="2"/>
        <v>0</v>
      </c>
      <c r="M31" s="8"/>
      <c r="N31" s="9">
        <f t="shared" si="3"/>
        <v>0</v>
      </c>
      <c r="O31" s="10"/>
      <c r="P31" s="11">
        <f t="shared" si="4"/>
        <v>0</v>
      </c>
    </row>
    <row r="32" spans="2:16" x14ac:dyDescent="0.3">
      <c r="B32" s="12">
        <f t="shared" si="5"/>
        <v>21</v>
      </c>
      <c r="C32" s="14">
        <f>C31+0.001</f>
        <v>4.0020000000000007</v>
      </c>
      <c r="D32" s="6" t="s">
        <v>42</v>
      </c>
      <c r="E32" s="12"/>
      <c r="F32" s="12"/>
      <c r="G32" s="26"/>
      <c r="H32" s="27">
        <f t="shared" si="7"/>
        <v>0</v>
      </c>
      <c r="I32" s="8"/>
      <c r="J32" s="9">
        <f t="shared" si="1"/>
        <v>0</v>
      </c>
      <c r="K32" s="10"/>
      <c r="L32" s="11">
        <f t="shared" si="2"/>
        <v>0</v>
      </c>
      <c r="M32" s="8"/>
      <c r="N32" s="9">
        <f t="shared" si="3"/>
        <v>0</v>
      </c>
      <c r="O32" s="10"/>
      <c r="P32" s="11">
        <f t="shared" si="4"/>
        <v>0</v>
      </c>
    </row>
    <row r="33" spans="2:16" x14ac:dyDescent="0.3">
      <c r="B33" s="12">
        <f t="shared" si="5"/>
        <v>22</v>
      </c>
      <c r="C33" s="14">
        <f t="shared" ref="C33" si="10">C32+0.001</f>
        <v>4.003000000000001</v>
      </c>
      <c r="D33" s="7" t="s">
        <v>43</v>
      </c>
      <c r="E33" s="12"/>
      <c r="F33" s="12"/>
      <c r="G33" s="26"/>
      <c r="H33" s="27">
        <f t="shared" si="7"/>
        <v>0</v>
      </c>
      <c r="I33" s="8"/>
      <c r="J33" s="9">
        <f t="shared" si="1"/>
        <v>0</v>
      </c>
      <c r="K33" s="10"/>
      <c r="L33" s="11">
        <f t="shared" si="2"/>
        <v>0</v>
      </c>
      <c r="M33" s="8"/>
      <c r="N33" s="9">
        <f t="shared" si="3"/>
        <v>0</v>
      </c>
      <c r="O33" s="10"/>
      <c r="P33" s="11">
        <f t="shared" si="4"/>
        <v>0</v>
      </c>
    </row>
    <row r="34" spans="2:16" x14ac:dyDescent="0.3">
      <c r="B34" s="12">
        <f t="shared" si="5"/>
        <v>23</v>
      </c>
      <c r="C34" s="14">
        <v>5.0010000000000003</v>
      </c>
      <c r="D34" s="6" t="s">
        <v>44</v>
      </c>
      <c r="E34" s="12"/>
      <c r="F34" s="12"/>
      <c r="G34" s="26"/>
      <c r="H34" s="27">
        <f t="shared" si="7"/>
        <v>0</v>
      </c>
      <c r="I34" s="8"/>
      <c r="J34" s="9">
        <f t="shared" si="1"/>
        <v>0</v>
      </c>
      <c r="K34" s="10"/>
      <c r="L34" s="11">
        <f t="shared" si="2"/>
        <v>0</v>
      </c>
      <c r="M34" s="8"/>
      <c r="N34" s="9">
        <f t="shared" si="3"/>
        <v>0</v>
      </c>
      <c r="O34" s="10"/>
      <c r="P34" s="11">
        <f t="shared" si="4"/>
        <v>0</v>
      </c>
    </row>
    <row r="35" spans="2:16" x14ac:dyDescent="0.3">
      <c r="B35" s="12">
        <f t="shared" si="5"/>
        <v>24</v>
      </c>
      <c r="C35" s="14">
        <f>C34+0.001</f>
        <v>5.0020000000000007</v>
      </c>
      <c r="D35" s="6" t="s">
        <v>45</v>
      </c>
      <c r="E35" s="12"/>
      <c r="F35" s="12"/>
      <c r="G35" s="26"/>
      <c r="H35" s="27">
        <f t="shared" si="7"/>
        <v>0</v>
      </c>
      <c r="I35" s="8"/>
      <c r="J35" s="9">
        <f t="shared" si="1"/>
        <v>0</v>
      </c>
      <c r="K35" s="10"/>
      <c r="L35" s="11">
        <f t="shared" si="2"/>
        <v>0</v>
      </c>
      <c r="M35" s="8"/>
      <c r="N35" s="9">
        <f t="shared" si="3"/>
        <v>0</v>
      </c>
      <c r="O35" s="10"/>
      <c r="P35" s="11">
        <f t="shared" si="4"/>
        <v>0</v>
      </c>
    </row>
    <row r="36" spans="2:16" x14ac:dyDescent="0.3">
      <c r="B36" s="12">
        <f t="shared" si="5"/>
        <v>25</v>
      </c>
      <c r="C36" s="14">
        <v>6.0010000000000003</v>
      </c>
      <c r="D36" s="6" t="s">
        <v>46</v>
      </c>
      <c r="E36" s="12"/>
      <c r="F36" s="12"/>
      <c r="G36" s="26"/>
      <c r="H36" s="27">
        <f t="shared" si="7"/>
        <v>0</v>
      </c>
      <c r="I36" s="8"/>
      <c r="J36" s="9">
        <f t="shared" si="1"/>
        <v>0</v>
      </c>
      <c r="K36" s="10"/>
      <c r="L36" s="11">
        <f t="shared" si="2"/>
        <v>0</v>
      </c>
      <c r="M36" s="8"/>
      <c r="N36" s="9">
        <f t="shared" si="3"/>
        <v>0</v>
      </c>
      <c r="O36" s="10"/>
      <c r="P36" s="11">
        <f t="shared" si="4"/>
        <v>0</v>
      </c>
    </row>
    <row r="37" spans="2:16" x14ac:dyDescent="0.3">
      <c r="B37" s="12">
        <f t="shared" si="5"/>
        <v>26</v>
      </c>
      <c r="C37" s="14">
        <v>6.0019999999999998</v>
      </c>
      <c r="D37" s="7" t="s">
        <v>47</v>
      </c>
      <c r="E37" s="12"/>
      <c r="F37" s="12"/>
      <c r="G37" s="26"/>
      <c r="H37" s="27">
        <f t="shared" si="7"/>
        <v>0</v>
      </c>
      <c r="I37" s="8"/>
      <c r="J37" s="9">
        <f t="shared" si="1"/>
        <v>0</v>
      </c>
      <c r="K37" s="10"/>
      <c r="L37" s="11">
        <f t="shared" si="2"/>
        <v>0</v>
      </c>
      <c r="M37" s="8"/>
      <c r="N37" s="9">
        <f t="shared" si="3"/>
        <v>0</v>
      </c>
      <c r="O37" s="10"/>
      <c r="P37" s="11">
        <f t="shared" si="4"/>
        <v>0</v>
      </c>
    </row>
    <row r="38" spans="2:16" x14ac:dyDescent="0.3">
      <c r="B38" s="12">
        <f t="shared" si="5"/>
        <v>27</v>
      </c>
      <c r="C38" s="14">
        <v>7.0010000000000003</v>
      </c>
      <c r="D38" s="6" t="s">
        <v>48</v>
      </c>
      <c r="E38" s="12"/>
      <c r="F38" s="12"/>
      <c r="G38" s="26"/>
      <c r="H38" s="27">
        <f t="shared" ref="H38:H49" si="11">G38*C38</f>
        <v>0</v>
      </c>
      <c r="I38" s="8"/>
      <c r="J38" s="9">
        <f t="shared" ref="J38:J49" si="12">I38*E38</f>
        <v>0</v>
      </c>
      <c r="K38" s="10"/>
      <c r="L38" s="11">
        <f t="shared" ref="L38:L49" si="13">K38*E38</f>
        <v>0</v>
      </c>
      <c r="M38" s="8"/>
      <c r="N38" s="9">
        <f t="shared" ref="N38:N49" si="14">M38*E38</f>
        <v>0</v>
      </c>
      <c r="O38" s="10"/>
      <c r="P38" s="11">
        <f t="shared" ref="P38:P49" si="15">O38*E38</f>
        <v>0</v>
      </c>
    </row>
    <row r="39" spans="2:16" x14ac:dyDescent="0.3">
      <c r="B39" s="12">
        <f t="shared" si="5"/>
        <v>28</v>
      </c>
      <c r="C39" s="14">
        <f>C38+0.001</f>
        <v>7.0020000000000007</v>
      </c>
      <c r="D39" s="6" t="s">
        <v>49</v>
      </c>
      <c r="E39" s="12"/>
      <c r="F39" s="12"/>
      <c r="G39" s="26"/>
      <c r="H39" s="27">
        <f t="shared" si="11"/>
        <v>0</v>
      </c>
      <c r="I39" s="8"/>
      <c r="J39" s="9">
        <f t="shared" si="12"/>
        <v>0</v>
      </c>
      <c r="K39" s="10"/>
      <c r="L39" s="11">
        <f t="shared" si="13"/>
        <v>0</v>
      </c>
      <c r="M39" s="8"/>
      <c r="N39" s="9">
        <f t="shared" si="14"/>
        <v>0</v>
      </c>
      <c r="O39" s="10"/>
      <c r="P39" s="11">
        <f t="shared" si="15"/>
        <v>0</v>
      </c>
    </row>
    <row r="40" spans="2:16" x14ac:dyDescent="0.3">
      <c r="B40" s="12">
        <f t="shared" si="5"/>
        <v>29</v>
      </c>
      <c r="C40" s="14">
        <f t="shared" ref="C40" si="16">C39+0.001</f>
        <v>7.003000000000001</v>
      </c>
      <c r="D40" s="7" t="s">
        <v>50</v>
      </c>
      <c r="E40" s="12"/>
      <c r="F40" s="12"/>
      <c r="G40" s="26"/>
      <c r="H40" s="27">
        <f t="shared" si="11"/>
        <v>0</v>
      </c>
      <c r="I40" s="8"/>
      <c r="J40" s="9">
        <f t="shared" si="12"/>
        <v>0</v>
      </c>
      <c r="K40" s="10"/>
      <c r="L40" s="11">
        <f t="shared" si="13"/>
        <v>0</v>
      </c>
      <c r="M40" s="8"/>
      <c r="N40" s="9">
        <f t="shared" si="14"/>
        <v>0</v>
      </c>
      <c r="O40" s="10"/>
      <c r="P40" s="11">
        <f t="shared" si="15"/>
        <v>0</v>
      </c>
    </row>
    <row r="41" spans="2:16" x14ac:dyDescent="0.3">
      <c r="B41" s="12">
        <f t="shared" si="5"/>
        <v>30</v>
      </c>
      <c r="C41" s="14">
        <f>8.001</f>
        <v>8.0009999999999994</v>
      </c>
      <c r="D41" s="6" t="s">
        <v>51</v>
      </c>
      <c r="E41" s="12"/>
      <c r="F41" s="12"/>
      <c r="G41" s="26"/>
      <c r="H41" s="27">
        <f t="shared" si="11"/>
        <v>0</v>
      </c>
      <c r="I41" s="8"/>
      <c r="J41" s="9">
        <f t="shared" si="12"/>
        <v>0</v>
      </c>
      <c r="K41" s="10"/>
      <c r="L41" s="11">
        <f t="shared" si="13"/>
        <v>0</v>
      </c>
      <c r="M41" s="8"/>
      <c r="N41" s="9">
        <f t="shared" si="14"/>
        <v>0</v>
      </c>
      <c r="O41" s="10"/>
      <c r="P41" s="11">
        <f t="shared" si="15"/>
        <v>0</v>
      </c>
    </row>
    <row r="42" spans="2:16" x14ac:dyDescent="0.3">
      <c r="B42" s="12">
        <f t="shared" si="5"/>
        <v>31</v>
      </c>
      <c r="C42" s="14">
        <f>C41+0.001</f>
        <v>8.0019999999999989</v>
      </c>
      <c r="D42" s="6" t="s">
        <v>52</v>
      </c>
      <c r="E42" s="12"/>
      <c r="F42" s="12"/>
      <c r="G42" s="26"/>
      <c r="H42" s="27">
        <f t="shared" si="11"/>
        <v>0</v>
      </c>
      <c r="I42" s="8"/>
      <c r="J42" s="9">
        <f t="shared" si="12"/>
        <v>0</v>
      </c>
      <c r="K42" s="10"/>
      <c r="L42" s="11">
        <f t="shared" si="13"/>
        <v>0</v>
      </c>
      <c r="M42" s="8"/>
      <c r="N42" s="9">
        <f t="shared" si="14"/>
        <v>0</v>
      </c>
      <c r="O42" s="10"/>
      <c r="P42" s="11">
        <f t="shared" si="15"/>
        <v>0</v>
      </c>
    </row>
    <row r="43" spans="2:16" x14ac:dyDescent="0.3">
      <c r="B43" s="12">
        <f t="shared" si="5"/>
        <v>32</v>
      </c>
      <c r="C43" s="14">
        <f t="shared" ref="C43" si="17">C42+0.001</f>
        <v>8.0029999999999983</v>
      </c>
      <c r="D43" s="7" t="s">
        <v>53</v>
      </c>
      <c r="E43" s="12"/>
      <c r="F43" s="12"/>
      <c r="G43" s="26"/>
      <c r="H43" s="27">
        <f t="shared" si="11"/>
        <v>0</v>
      </c>
      <c r="I43" s="8"/>
      <c r="J43" s="9">
        <f t="shared" si="12"/>
        <v>0</v>
      </c>
      <c r="K43" s="10"/>
      <c r="L43" s="11">
        <f t="shared" si="13"/>
        <v>0</v>
      </c>
      <c r="M43" s="8"/>
      <c r="N43" s="9">
        <f t="shared" si="14"/>
        <v>0</v>
      </c>
      <c r="O43" s="10"/>
      <c r="P43" s="11">
        <f t="shared" si="15"/>
        <v>0</v>
      </c>
    </row>
    <row r="44" spans="2:16" x14ac:dyDescent="0.3">
      <c r="B44" s="12">
        <f t="shared" si="5"/>
        <v>33</v>
      </c>
      <c r="C44" s="14">
        <v>9.0009999999999994</v>
      </c>
      <c r="D44" s="6" t="s">
        <v>54</v>
      </c>
      <c r="E44" s="12"/>
      <c r="F44" s="12"/>
      <c r="G44" s="26"/>
      <c r="H44" s="27">
        <f t="shared" si="11"/>
        <v>0</v>
      </c>
      <c r="I44" s="8"/>
      <c r="J44" s="9">
        <f t="shared" si="12"/>
        <v>0</v>
      </c>
      <c r="K44" s="10"/>
      <c r="L44" s="11">
        <f t="shared" si="13"/>
        <v>0</v>
      </c>
      <c r="M44" s="8"/>
      <c r="N44" s="9">
        <f t="shared" si="14"/>
        <v>0</v>
      </c>
      <c r="O44" s="10"/>
      <c r="P44" s="11">
        <f t="shared" si="15"/>
        <v>0</v>
      </c>
    </row>
    <row r="45" spans="2:16" x14ac:dyDescent="0.3">
      <c r="B45" s="12">
        <f t="shared" si="5"/>
        <v>34</v>
      </c>
      <c r="C45" s="14">
        <f>C44+0.001</f>
        <v>9.0019999999999989</v>
      </c>
      <c r="D45" s="6" t="s">
        <v>55</v>
      </c>
      <c r="E45" s="12"/>
      <c r="F45" s="12"/>
      <c r="G45" s="26"/>
      <c r="H45" s="27">
        <f t="shared" si="11"/>
        <v>0</v>
      </c>
      <c r="I45" s="8"/>
      <c r="J45" s="9">
        <f t="shared" si="12"/>
        <v>0</v>
      </c>
      <c r="K45" s="10"/>
      <c r="L45" s="11">
        <f t="shared" si="13"/>
        <v>0</v>
      </c>
      <c r="M45" s="8"/>
      <c r="N45" s="9">
        <f t="shared" si="14"/>
        <v>0</v>
      </c>
      <c r="O45" s="10"/>
      <c r="P45" s="11">
        <f t="shared" si="15"/>
        <v>0</v>
      </c>
    </row>
    <row r="46" spans="2:16" x14ac:dyDescent="0.3">
      <c r="B46" s="12">
        <f t="shared" si="5"/>
        <v>35</v>
      </c>
      <c r="C46" s="14">
        <f t="shared" ref="C46" si="18">C45+0.001</f>
        <v>9.0029999999999983</v>
      </c>
      <c r="D46" s="7" t="s">
        <v>56</v>
      </c>
      <c r="E46" s="12"/>
      <c r="F46" s="12"/>
      <c r="G46" s="26"/>
      <c r="H46" s="27">
        <f t="shared" si="11"/>
        <v>0</v>
      </c>
      <c r="I46" s="8"/>
      <c r="J46" s="9">
        <f t="shared" si="12"/>
        <v>0</v>
      </c>
      <c r="K46" s="10"/>
      <c r="L46" s="11">
        <f t="shared" si="13"/>
        <v>0</v>
      </c>
      <c r="M46" s="8"/>
      <c r="N46" s="9">
        <f t="shared" si="14"/>
        <v>0</v>
      </c>
      <c r="O46" s="10"/>
      <c r="P46" s="11">
        <f t="shared" si="15"/>
        <v>0</v>
      </c>
    </row>
    <row r="47" spans="2:16" x14ac:dyDescent="0.3">
      <c r="B47" s="12">
        <f t="shared" si="5"/>
        <v>36</v>
      </c>
      <c r="C47" s="14">
        <v>10.000999999999999</v>
      </c>
      <c r="D47" s="6" t="s">
        <v>57</v>
      </c>
      <c r="E47" s="12"/>
      <c r="F47" s="12"/>
      <c r="G47" s="26"/>
      <c r="H47" s="27">
        <f t="shared" si="11"/>
        <v>0</v>
      </c>
      <c r="I47" s="8"/>
      <c r="J47" s="9">
        <f t="shared" si="12"/>
        <v>0</v>
      </c>
      <c r="K47" s="10"/>
      <c r="L47" s="11">
        <f t="shared" si="13"/>
        <v>0</v>
      </c>
      <c r="M47" s="8"/>
      <c r="N47" s="9">
        <f t="shared" si="14"/>
        <v>0</v>
      </c>
      <c r="O47" s="10"/>
      <c r="P47" s="11">
        <f t="shared" si="15"/>
        <v>0</v>
      </c>
    </row>
    <row r="48" spans="2:16" x14ac:dyDescent="0.3">
      <c r="B48" s="12">
        <f t="shared" si="5"/>
        <v>37</v>
      </c>
      <c r="C48" s="14">
        <f>C47+0.001</f>
        <v>10.001999999999999</v>
      </c>
      <c r="D48" s="6" t="s">
        <v>58</v>
      </c>
      <c r="E48" s="12"/>
      <c r="F48" s="12"/>
      <c r="G48" s="26"/>
      <c r="H48" s="27">
        <f t="shared" si="11"/>
        <v>0</v>
      </c>
      <c r="I48" s="8"/>
      <c r="J48" s="9">
        <f t="shared" si="12"/>
        <v>0</v>
      </c>
      <c r="K48" s="10"/>
      <c r="L48" s="11">
        <f t="shared" si="13"/>
        <v>0</v>
      </c>
      <c r="M48" s="8"/>
      <c r="N48" s="9">
        <f t="shared" si="14"/>
        <v>0</v>
      </c>
      <c r="O48" s="10"/>
      <c r="P48" s="11">
        <f t="shared" si="15"/>
        <v>0</v>
      </c>
    </row>
    <row r="49" spans="1:16" x14ac:dyDescent="0.3">
      <c r="B49" s="12">
        <f t="shared" si="5"/>
        <v>38</v>
      </c>
      <c r="C49" s="14">
        <f t="shared" ref="C49" si="19">C48+0.001</f>
        <v>10.002999999999998</v>
      </c>
      <c r="D49" s="7" t="s">
        <v>59</v>
      </c>
      <c r="E49" s="12"/>
      <c r="F49" s="12"/>
      <c r="G49" s="26"/>
      <c r="H49" s="27">
        <f t="shared" si="11"/>
        <v>0</v>
      </c>
      <c r="I49" s="8"/>
      <c r="J49" s="9">
        <f t="shared" si="12"/>
        <v>0</v>
      </c>
      <c r="K49" s="10"/>
      <c r="L49" s="11">
        <f t="shared" si="13"/>
        <v>0</v>
      </c>
      <c r="M49" s="8"/>
      <c r="N49" s="9">
        <f t="shared" si="14"/>
        <v>0</v>
      </c>
      <c r="O49" s="10"/>
      <c r="P49" s="11">
        <f t="shared" si="15"/>
        <v>0</v>
      </c>
    </row>
    <row r="50" spans="1:16" ht="18" x14ac:dyDescent="0.35">
      <c r="B50" s="39"/>
      <c r="C50" s="40"/>
      <c r="D50" s="20" t="s">
        <v>60</v>
      </c>
      <c r="E50" s="36"/>
      <c r="F50" s="36"/>
      <c r="G50" s="35">
        <f>SUM(H12:H49)</f>
        <v>4185</v>
      </c>
      <c r="H50" s="36"/>
      <c r="I50" s="35">
        <f>SUM(J12:J49)</f>
        <v>4310</v>
      </c>
      <c r="J50" s="36"/>
      <c r="K50" s="35">
        <f>SUM(L12:L49)</f>
        <v>0</v>
      </c>
      <c r="L50" s="36"/>
      <c r="M50" s="35">
        <f>SUM(N12:N49)</f>
        <v>0</v>
      </c>
      <c r="N50" s="36"/>
      <c r="O50" s="35">
        <f>SUM(P12:P49)</f>
        <v>0</v>
      </c>
      <c r="P50" s="36"/>
    </row>
    <row r="51" spans="1:16" ht="18" x14ac:dyDescent="0.35">
      <c r="D51" s="21" t="s">
        <v>61</v>
      </c>
      <c r="E51" s="22">
        <v>9.9</v>
      </c>
      <c r="F51" s="23" t="s">
        <v>6</v>
      </c>
      <c r="G51" s="37">
        <v>426.69</v>
      </c>
      <c r="H51" s="38"/>
      <c r="I51" s="37">
        <v>426.69</v>
      </c>
      <c r="J51" s="38"/>
      <c r="K51" s="37"/>
      <c r="L51" s="38"/>
      <c r="M51" s="37"/>
      <c r="N51" s="38"/>
      <c r="O51" s="37"/>
      <c r="P51" s="38"/>
    </row>
    <row r="52" spans="1:16" ht="18" x14ac:dyDescent="0.35">
      <c r="B52" s="19"/>
      <c r="C52" s="25"/>
      <c r="D52" s="24" t="s">
        <v>62</v>
      </c>
      <c r="E52" s="54"/>
      <c r="F52" s="55"/>
      <c r="G52" s="37">
        <f>G50+G51</f>
        <v>4611.6899999999996</v>
      </c>
      <c r="H52" s="38"/>
      <c r="I52" s="37">
        <f>I50+I51</f>
        <v>4736.6899999999996</v>
      </c>
      <c r="J52" s="38"/>
      <c r="K52" s="37">
        <f t="shared" ref="K52" si="20">K50+K51</f>
        <v>0</v>
      </c>
      <c r="L52" s="38"/>
      <c r="M52" s="37">
        <f t="shared" ref="M52" si="21">M50+M51</f>
        <v>0</v>
      </c>
      <c r="N52" s="38"/>
      <c r="O52" s="37">
        <f t="shared" ref="O52" si="22">O50+O51</f>
        <v>0</v>
      </c>
      <c r="P52" s="38"/>
    </row>
    <row r="54" spans="1:16" x14ac:dyDescent="0.3">
      <c r="A54" s="53" t="s">
        <v>63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6" x14ac:dyDescent="0.3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6" x14ac:dyDescent="0.3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6" x14ac:dyDescent="0.3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</sheetData>
  <mergeCells count="36">
    <mergeCell ref="A54:K57"/>
    <mergeCell ref="I52:J52"/>
    <mergeCell ref="K52:L52"/>
    <mergeCell ref="M52:N52"/>
    <mergeCell ref="O52:P52"/>
    <mergeCell ref="E52:F52"/>
    <mergeCell ref="G52:H52"/>
    <mergeCell ref="B4:D4"/>
    <mergeCell ref="I51:J51"/>
    <mergeCell ref="K51:L51"/>
    <mergeCell ref="M51:N51"/>
    <mergeCell ref="O51:P51"/>
    <mergeCell ref="I8:J9"/>
    <mergeCell ref="K8:L9"/>
    <mergeCell ref="M8:N9"/>
    <mergeCell ref="O8:P9"/>
    <mergeCell ref="I10:I11"/>
    <mergeCell ref="J10:J11"/>
    <mergeCell ref="K10:K11"/>
    <mergeCell ref="L10:L11"/>
    <mergeCell ref="M10:M11"/>
    <mergeCell ref="N10:N11"/>
    <mergeCell ref="O10:O11"/>
    <mergeCell ref="P10:P11"/>
    <mergeCell ref="B50:C50"/>
    <mergeCell ref="E50:F50"/>
    <mergeCell ref="I50:J50"/>
    <mergeCell ref="M50:N50"/>
    <mergeCell ref="O50:P50"/>
    <mergeCell ref="K50:L50"/>
    <mergeCell ref="B10:F10"/>
    <mergeCell ref="G8:H9"/>
    <mergeCell ref="G10:G11"/>
    <mergeCell ref="H10:H11"/>
    <mergeCell ref="G50:H50"/>
    <mergeCell ref="G51:H51"/>
  </mergeCells>
  <hyperlinks>
    <hyperlink ref="A54:K57" r:id="rId1" display="Or, Click Here to Create Your Bid Tabulation in Smartsheet"/>
  </hyperlinks>
  <pageMargins left="0.7" right="0.7" top="0.75" bottom="0.75" header="0.3" footer="0.3"/>
  <pageSetup scale="50" fitToHeight="0" orientation="landscape" verticalDpi="1200" r:id="rId2"/>
  <ignoredErrors>
    <ignoredError sqref="C41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Mariana Sankiewicz</cp:lastModifiedBy>
  <cp:lastPrinted>2015-10-21T21:07:08Z</cp:lastPrinted>
  <dcterms:created xsi:type="dcterms:W3CDTF">2015-10-16T18:04:06Z</dcterms:created>
  <dcterms:modified xsi:type="dcterms:W3CDTF">2016-04-05T21:57:31Z</dcterms:modified>
</cp:coreProperties>
</file>