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502C54F8-2086-4AC3-93FC-CAF75DBD5C37}" xr6:coauthVersionLast="37" xr6:coauthVersionMax="37" xr10:uidLastSave="{00000000-0000-0000-0000-000000000000}"/>
  <bookViews>
    <workbookView xWindow="5604" yWindow="696" windowWidth="14340" windowHeight="20904" xr2:uid="{00000000-000D-0000-FFFF-FFFF00000000}"/>
  </bookViews>
  <sheets>
    <sheet name="FTE Calculation Dashboard" sheetId="1" r:id="rId1"/>
    <sheet name="FTE Calculation Dash - BLANK" sheetId="13"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'FTE Calculation Dash - BLANK'!$B$1:$G$37</definedName>
    <definedName name="_xlnm.Print_Area" localSheetId="0">'FTE Calculation Dashboard'!$B$1:$G$37</definedName>
  </definedNames>
  <calcPr calcId="179021"/>
</workbook>
</file>

<file path=xl/calcChain.xml><?xml version="1.0" encoding="utf-8"?>
<calcChain xmlns="http://schemas.openxmlformats.org/spreadsheetml/2006/main">
  <c r="D37" i="13" l="1"/>
  <c r="C36" i="13"/>
  <c r="E36" i="13" s="1"/>
  <c r="C35" i="13"/>
  <c r="E35" i="13" s="1"/>
  <c r="C34" i="13"/>
  <c r="E34" i="13" s="1"/>
  <c r="C33" i="13"/>
  <c r="E33" i="13" s="1"/>
  <c r="C32" i="13"/>
  <c r="E32" i="13" s="1"/>
  <c r="C31" i="13"/>
  <c r="E31" i="13" s="1"/>
  <c r="C30" i="13"/>
  <c r="E30" i="13" s="1"/>
  <c r="D25" i="13"/>
  <c r="C24" i="13"/>
  <c r="E24" i="13" s="1"/>
  <c r="C23" i="13"/>
  <c r="E23" i="13" s="1"/>
  <c r="C22" i="13"/>
  <c r="E22" i="13" s="1"/>
  <c r="C21" i="13"/>
  <c r="E21" i="13" s="1"/>
  <c r="C20" i="13"/>
  <c r="E20" i="13" s="1"/>
  <c r="E19" i="13"/>
  <c r="C19" i="13"/>
  <c r="C18" i="13"/>
  <c r="E18" i="13" s="1"/>
  <c r="C17" i="13"/>
  <c r="E17" i="13" s="1"/>
  <c r="D12" i="13"/>
  <c r="C11" i="13"/>
  <c r="E11" i="13" s="1"/>
  <c r="C10" i="13"/>
  <c r="E10" i="13" s="1"/>
  <c r="C9" i="13"/>
  <c r="E9" i="13" s="1"/>
  <c r="C8" i="13"/>
  <c r="E8" i="13" s="1"/>
  <c r="E7" i="13"/>
  <c r="C7" i="13"/>
  <c r="C6" i="13"/>
  <c r="E6" i="13" s="1"/>
  <c r="C5" i="13"/>
  <c r="E5" i="13" s="1"/>
  <c r="C4" i="13"/>
  <c r="E4" i="13" s="1"/>
  <c r="E12" i="13" l="1"/>
  <c r="E25" i="13"/>
  <c r="E37" i="13"/>
  <c r="E37" i="1"/>
  <c r="D37" i="1"/>
  <c r="E25" i="1"/>
  <c r="D25" i="1"/>
  <c r="D12" i="1"/>
  <c r="E12" i="1"/>
  <c r="C36" i="1"/>
  <c r="C35" i="1"/>
  <c r="C34" i="1"/>
  <c r="E34" i="1" s="1"/>
  <c r="C33" i="1"/>
  <c r="E33" i="1" s="1"/>
  <c r="C32" i="1"/>
  <c r="C31" i="1"/>
  <c r="E31" i="1" s="1"/>
  <c r="C30" i="1"/>
  <c r="E30" i="1" s="1"/>
  <c r="C24" i="1"/>
  <c r="C23" i="1"/>
  <c r="C22" i="1"/>
  <c r="C21" i="1"/>
  <c r="C20" i="1"/>
  <c r="E20" i="1" s="1"/>
  <c r="C19" i="1"/>
  <c r="C18" i="1"/>
  <c r="E18" i="1" s="1"/>
  <c r="C17" i="1"/>
  <c r="E17" i="1" s="1"/>
  <c r="C11" i="1"/>
  <c r="C10" i="1"/>
  <c r="C9" i="1"/>
  <c r="C8" i="1"/>
  <c r="C7" i="1"/>
  <c r="C6" i="1"/>
  <c r="C5" i="1"/>
  <c r="E5" i="1" s="1"/>
  <c r="E22" i="1"/>
  <c r="E21" i="1"/>
  <c r="E36" i="1"/>
  <c r="E35" i="1"/>
  <c r="E32" i="1"/>
  <c r="E24" i="1"/>
  <c r="E23" i="1"/>
  <c r="E19" i="1"/>
  <c r="E11" i="1"/>
  <c r="E10" i="1"/>
  <c r="E9" i="1"/>
  <c r="E8" i="1"/>
  <c r="E7" i="1"/>
  <c r="E6" i="1"/>
  <c r="C4" i="1"/>
  <c r="E4" i="1" s="1"/>
</calcChain>
</file>

<file path=xl/sharedStrings.xml><?xml version="1.0" encoding="utf-8"?>
<sst xmlns="http://schemas.openxmlformats.org/spreadsheetml/2006/main" count="120" uniqueCount="11">
  <si>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</si>
  <si>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</si>
  <si>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FTE CALCULATION DASHBOARD</t>
  </si>
  <si>
    <t>FTEs</t>
  </si>
  <si>
    <t>FTE: 40 HOUR WORKWEEK</t>
  </si>
  <si>
    <t>FTE: 37.5 HOUR WORKWEEK</t>
  </si>
  <si>
    <t>FTE: 35 HOUR WORKWEEK</t>
  </si>
  <si>
    <t>REGULAR HOURS WORKED in a WORKWEEK</t>
  </si>
  <si>
    <t>% of FTE</t>
  </si>
  <si>
    <t>NUMBER OF EMPLOYEES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</si>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</sst>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indexed="8"/>
      <name val="Calibri"/>
      <family val="2"/>
      <scheme val="minor"/>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b/>
      <sz val="10"/>
      <color theme="0"/>
      <name val="Century Gothic"/>
      <family val="1"/>
    </font>
    <font>
      <sz val="11"/>
      <color indexed="8"/>
      <name val="Calibri"/>
      <family val="2"/>
      <scheme val="minor"/>
    </font>
    <font>
      <b/>
      <sz val="12"/>
      <name val="Arial"/>
      <family val="2"/>
    </font>
    <font>
      <sz val="11"/>
      <name val="Arial"/>
      <family val="2"/>
    </font>
    <font>
      <sz val="10"/>
      <name val="Arial"/>
      <family val="2"/>
    </font>
    <font>
      <b/>
      <sz val="14"/>
      <name val="Century Gothic"/>
      <family val="1"/>
    </font>
    <font>
      <sz val="10"/>
      <name val="Century Gothic"/>
      <family val="1"/>
    </font>
    <font>
      <sz val="10"/>
      <color indexed="8"/>
      <name val="Calibri"/>
      <family val="2"/>
      <scheme val="minor"/>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1" tint="0.249977111117893"/>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style="double">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4">
    <xf numFmtId="0" fontId="0" fillId="0" borderId="0"/>
    <xf numFmtId="0" fontId="5" fillId="2" borderId="0"/>
    <xf numFmtId="9" fontId="7" fillId="0" borderId="0" applyFont="0" applyFill="0" applyBorder="0" applyAlignment="0" applyProtection="0"/>
    <xf numFmtId="0" fontId="14" fillId="0" borderId="0" applyNumberFormat="0" applyFill="0" applyBorder="0" applyAlignment="0" applyProtection="0"/>
  </cellStyleXfs>
  <cellXfs count="37">
    <xf numFmtId="0" fontId="0" fillId="0" borderId="0" xfId="0"/>
    <xf numFmtId="0" fontId="1" fillId="2" borderId="0" xfId="0" applyFont="1" applyFill="1" applyAlignment="1">
      <alignment vertical="center"/>
    </xf>
    <xf numFmtId="0" fontId="2" fillId="3" borderId="0" xfId="0" applyFont="1" applyFill="1" applyAlignment="1">
      <alignment vertical="center"/>
    </xf>
    <xf numFmtId="0" fontId="3" fillId="3" borderId="0" xfId="0" applyFont="1" applyFill="1" applyAlignment="1">
      <alignment vertical="center"/>
    </xf>
    <xf numFmtId="0" fontId="1" fillId="3" borderId="0" xfId="0" applyFont="1" applyFill="1" applyAlignment="1">
      <alignment vertical="center"/>
    </xf>
    <xf numFmtId="0" fontId="1" fillId="0" borderId="0" xfId="0" applyFont="1" applyAlignment="1">
      <alignment vertical="center"/>
    </xf>
    <xf numFmtId="0" fontId="4" fillId="0" borderId="0" xfId="0" applyFont="1"/>
    <xf numFmtId="0" fontId="5" fillId="2" borderId="0" xfId="1"/>
    <xf numFmtId="0" fontId="4" fillId="2" borderId="2" xfId="1" applyFont="1" applyBorder="1" applyAlignment="1">
      <alignment horizontal="left" vertical="center" wrapText="1" indent="2"/>
    </xf>
    <xf numFmtId="2" fontId="9" fillId="2" borderId="0" xfId="0" applyNumberFormat="1" applyFont="1" applyFill="1" applyBorder="1" applyAlignment="1" applyProtection="1"/>
    <xf numFmtId="0" fontId="10" fillId="2" borderId="0" xfId="0" applyNumberFormat="1" applyFont="1" applyFill="1" applyBorder="1" applyAlignment="1" applyProtection="1">
      <alignment horizontal="center"/>
    </xf>
    <xf numFmtId="2" fontId="10" fillId="2" borderId="0" xfId="0" applyNumberFormat="1" applyFont="1" applyFill="1" applyBorder="1" applyAlignment="1" applyProtection="1"/>
    <xf numFmtId="164" fontId="9" fillId="2" borderId="0" xfId="0" applyNumberFormat="1" applyFont="1" applyFill="1" applyBorder="1" applyAlignment="1" applyProtection="1">
      <alignment horizontal="left"/>
    </xf>
    <xf numFmtId="2" fontId="8" fillId="2" borderId="0" xfId="0" applyNumberFormat="1" applyFont="1" applyFill="1" applyBorder="1" applyAlignment="1" applyProtection="1"/>
    <xf numFmtId="164" fontId="11" fillId="2" borderId="0" xfId="0" applyNumberFormat="1" applyFont="1" applyFill="1" applyBorder="1" applyAlignment="1" applyProtection="1">
      <alignment horizontal="left" vertical="center"/>
    </xf>
    <xf numFmtId="164" fontId="6" fillId="6" borderId="1" xfId="0" applyNumberFormat="1" applyFont="1" applyFill="1" applyBorder="1" applyAlignment="1" applyProtection="1">
      <alignment horizontal="left" vertical="center" wrapText="1" indent="1"/>
    </xf>
    <xf numFmtId="2" fontId="6" fillId="6" borderId="1" xfId="0" applyNumberFormat="1" applyFont="1" applyFill="1" applyBorder="1" applyAlignment="1" applyProtection="1">
      <alignment horizontal="left" vertical="center" wrapText="1" indent="1"/>
    </xf>
    <xf numFmtId="0" fontId="6" fillId="5" borderId="3" xfId="0" applyNumberFormat="1" applyFont="1" applyFill="1" applyBorder="1" applyAlignment="1" applyProtection="1">
      <alignment horizontal="left" vertical="center" wrapText="1" indent="1"/>
    </xf>
    <xf numFmtId="2" fontId="6" fillId="9" borderId="5" xfId="0" applyNumberFormat="1" applyFont="1" applyFill="1" applyBorder="1" applyAlignment="1" applyProtection="1">
      <alignment horizontal="left" vertical="center" wrapText="1" indent="1"/>
    </xf>
    <xf numFmtId="164" fontId="6" fillId="7" borderId="1" xfId="0" applyNumberFormat="1" applyFont="1" applyFill="1" applyBorder="1" applyAlignment="1" applyProtection="1">
      <alignment horizontal="left" vertical="center" indent="1"/>
    </xf>
    <xf numFmtId="9" fontId="6" fillId="7" borderId="1" xfId="2" applyFont="1" applyFill="1" applyBorder="1" applyAlignment="1" applyProtection="1">
      <alignment horizontal="right" vertical="center" indent="1"/>
    </xf>
    <xf numFmtId="0" fontId="12" fillId="2" borderId="3" xfId="0" applyNumberFormat="1" applyFont="1" applyFill="1" applyBorder="1" applyAlignment="1" applyProtection="1">
      <alignment horizontal="center" vertical="center"/>
    </xf>
    <xf numFmtId="2" fontId="6" fillId="10" borderId="5" xfId="0" applyNumberFormat="1" applyFont="1" applyFill="1" applyBorder="1" applyAlignment="1" applyProtection="1">
      <alignment horizontal="right" vertical="center" indent="1"/>
    </xf>
    <xf numFmtId="164" fontId="6" fillId="7" borderId="4" xfId="0" applyNumberFormat="1" applyFont="1" applyFill="1" applyBorder="1" applyAlignment="1" applyProtection="1">
      <alignment horizontal="left" vertical="center" indent="1"/>
    </xf>
    <xf numFmtId="9" fontId="6" fillId="7" borderId="4" xfId="2" applyFont="1" applyFill="1" applyBorder="1" applyAlignment="1" applyProtection="1">
      <alignment horizontal="right" vertical="center" indent="1"/>
    </xf>
    <xf numFmtId="0" fontId="12" fillId="2" borderId="7" xfId="0" applyNumberFormat="1" applyFont="1" applyFill="1" applyBorder="1" applyAlignment="1" applyProtection="1">
      <alignment horizontal="center" vertical="center"/>
    </xf>
    <xf numFmtId="2" fontId="6" fillId="10" borderId="6" xfId="0" applyNumberFormat="1" applyFont="1" applyFill="1" applyBorder="1" applyAlignment="1" applyProtection="1">
      <alignment horizontal="right" vertical="center" indent="1"/>
    </xf>
    <xf numFmtId="0" fontId="13" fillId="0" borderId="0" xfId="0" applyFont="1" applyAlignment="1">
      <alignment vertical="center"/>
    </xf>
    <xf numFmtId="2" fontId="6" fillId="8" borderId="8" xfId="0" applyNumberFormat="1" applyFont="1" applyFill="1" applyBorder="1" applyAlignment="1" applyProtection="1">
      <alignment horizontal="right" vertical="center" indent="1"/>
    </xf>
    <xf numFmtId="164" fontId="9" fillId="2" borderId="9" xfId="0" applyNumberFormat="1" applyFont="1" applyFill="1" applyBorder="1" applyAlignment="1" applyProtection="1">
      <alignment horizontal="left"/>
    </xf>
    <xf numFmtId="2" fontId="9" fillId="2" borderId="9" xfId="0" applyNumberFormat="1" applyFont="1" applyFill="1" applyBorder="1" applyAlignment="1" applyProtection="1"/>
    <xf numFmtId="0" fontId="10" fillId="2" borderId="9" xfId="0" applyNumberFormat="1" applyFont="1" applyFill="1" applyBorder="1" applyAlignment="1" applyProtection="1">
      <alignment horizontal="center"/>
    </xf>
    <xf numFmtId="2" fontId="8" fillId="2" borderId="9" xfId="0" applyNumberFormat="1" applyFont="1" applyFill="1" applyBorder="1" applyAlignment="1" applyProtection="1"/>
    <xf numFmtId="0" fontId="0" fillId="0" borderId="9" xfId="0" applyBorder="1"/>
    <xf numFmtId="164" fontId="6" fillId="9" borderId="11" xfId="0" applyNumberFormat="1" applyFont="1" applyFill="1" applyBorder="1" applyAlignment="1" applyProtection="1">
      <alignment horizontal="right" vertical="center" indent="1"/>
    </xf>
    <xf numFmtId="1" fontId="6" fillId="5" borderId="10" xfId="0" applyNumberFormat="1" applyFont="1" applyFill="1" applyBorder="1" applyAlignment="1" applyProtection="1">
      <alignment horizontal="center" vertical="center"/>
    </xf>
    <xf numFmtId="0" fontId="15"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FF5F68"/>
      <color rgb="FFBEB1D0"/>
      <color rgb="FFEAEEF3"/>
      <color rgb="FFF9F9F9"/>
      <color rgb="FF81BA47"/>
      <color rgb="FFD70102"/>
      <color rgb="FFECB200"/>
      <color rgb="FF53B000"/>
      <color rgb="FF80C153"/>
      <color rgb="FFE800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Dashboard'!$D$3</c:f>
              <c:strCache>
                <c:ptCount val="1"/>
                <c:pt idx="0">
                  <c:v>NUMBER OF EMPLOYEES</c:v>
                </c:pt>
              </c:strCache>
            </c:strRef>
          </c:tx>
          <c:spPr>
            <a:gradFill>
              <a:gsLst>
                <a:gs pos="100000">
                  <a:srgbClr val="00B050">
                    <a:alpha val="65000"/>
                  </a:srgbClr>
                </a:gs>
                <a:gs pos="45000">
                  <a:srgbClr val="92D050">
                    <a:alpha val="65000"/>
                  </a:srgbClr>
                </a:gs>
              </a:gsLst>
              <a:path path="circle">
                <a:fillToRect l="100000" t="100000"/>
              </a:path>
            </a:gradFill>
            <a:ln>
              <a:noFill/>
            </a:ln>
            <a:effectLst/>
          </c:spPr>
          <c:invertIfNegative val="0"/>
          <c:dPt>
            <c:idx val="0"/>
            <c:invertIfNegative val="0"/>
            <c:bubble3D val="0"/>
            <c:spPr>
              <a:gradFill>
                <a:gsLst>
                  <a:gs pos="100000">
                    <a:srgbClr val="00B050">
                      <a:alpha val="65000"/>
                    </a:srgbClr>
                  </a:gs>
                  <a:gs pos="45000">
                    <a:srgbClr val="92D050">
                      <a:alpha val="65000"/>
                    </a:srgbClr>
                  </a:gs>
                </a:gsLst>
                <a:path path="circle">
                  <a:fillToRect l="100000" t="100000"/>
                </a:path>
              </a:gradFill>
              <a:ln>
                <a:noFill/>
              </a:ln>
              <a:effectLst/>
            </c:spPr>
            <c:extLst>
              <c:ext xmlns:c16="http://schemas.microsoft.com/office/drawing/2014/chart" uri="{C3380CC4-5D6E-409C-BE32-E72D297353CC}">
                <c16:uniqueId val="{00000003-9F68-BB4C-91F0-6F7F83902022}"/>
              </c:ext>
            </c:extLst>
          </c:dPt>
          <c:cat>
            <c:numRef>
              <c:f>'FTE Calculation Dashboard'!$B$4:$B$11</c:f>
              <c:numCache>
                <c:formatCode>0.0</c:formatCode>
                <c:ptCount val="8"/>
                <c:pt idx="0">
                  <c:v>40</c:v>
                </c:pt>
                <c:pt idx="1">
                  <c:v>37.5</c:v>
                </c:pt>
                <c:pt idx="2">
                  <c:v>35</c:v>
                </c:pt>
                <c:pt idx="3">
                  <c:v>30</c:v>
                </c:pt>
                <c:pt idx="4">
                  <c:v>25</c:v>
                </c:pt>
                <c:pt idx="5">
                  <c:v>20</c:v>
                </c:pt>
                <c:pt idx="6">
                  <c:v>15</c:v>
                </c:pt>
                <c:pt idx="7">
                  <c:v>10</c:v>
                </c:pt>
              </c:numCache>
            </c:numRef>
          </c:cat>
          <c:val>
            <c:numRef>
              <c:f>'FTE Calculation Dashboard'!$D$4:$D$11</c:f>
              <c:numCache>
                <c:formatCode>General</c:formatCode>
                <c:ptCount val="8"/>
                <c:pt idx="0">
                  <c:v>100</c:v>
                </c:pt>
                <c:pt idx="1">
                  <c:v>50</c:v>
                </c:pt>
                <c:pt idx="2">
                  <c:v>20</c:v>
                </c:pt>
                <c:pt idx="3">
                  <c:v>20</c:v>
                </c:pt>
                <c:pt idx="4">
                  <c:v>10</c:v>
                </c:pt>
                <c:pt idx="5">
                  <c:v>10</c:v>
                </c:pt>
                <c:pt idx="6">
                  <c:v>30</c:v>
                </c:pt>
                <c:pt idx="7">
                  <c:v>20</c:v>
                </c:pt>
              </c:numCache>
            </c:numRef>
          </c:val>
          <c:extLst>
            <c:ext xmlns:c16="http://schemas.microsoft.com/office/drawing/2014/chart" uri="{C3380CC4-5D6E-409C-BE32-E72D297353CC}">
              <c16:uniqueId val="{00000001-9F68-BB4C-91F0-6F7F83902022}"/>
            </c:ext>
          </c:extLst>
        </c:ser>
        <c:ser>
          <c:idx val="2"/>
          <c:order val="1"/>
          <c:tx>
            <c:strRef>
              <c:f>'FTE Calculation Dashboard'!$E$3</c:f>
              <c:strCache>
                <c:ptCount val="1"/>
                <c:pt idx="0">
                  <c:v>FTEs</c:v>
                </c:pt>
              </c:strCache>
            </c:strRef>
          </c:tx>
          <c:spPr>
            <a:gradFill>
              <a:gsLst>
                <a:gs pos="100000">
                  <a:srgbClr val="00B0F0">
                    <a:alpha val="70000"/>
                  </a:srgbClr>
                </a:gs>
                <a:gs pos="40000">
                  <a:srgbClr val="0070C0">
                    <a:alpha val="70000"/>
                  </a:srgbClr>
                </a:gs>
              </a:gsLst>
              <a:lin ang="5400000" scaled="1"/>
            </a:gradFill>
            <a:ln>
              <a:noFill/>
              <a:prstDash val="sysDot"/>
            </a:ln>
            <a:effectLst/>
          </c:spPr>
          <c:invertIfNegative val="0"/>
          <c:val>
            <c:numRef>
              <c:f>'FTE Calculation Dashboard'!$E$4:$E$11</c:f>
              <c:numCache>
                <c:formatCode>0.00</c:formatCode>
                <c:ptCount val="8"/>
                <c:pt idx="0">
                  <c:v>100</c:v>
                </c:pt>
                <c:pt idx="1">
                  <c:v>46.875</c:v>
                </c:pt>
                <c:pt idx="2">
                  <c:v>17.5</c:v>
                </c:pt>
                <c:pt idx="3">
                  <c:v>15</c:v>
                </c:pt>
                <c:pt idx="4">
                  <c:v>6.25</c:v>
                </c:pt>
                <c:pt idx="5">
                  <c:v>5</c:v>
                </c:pt>
                <c:pt idx="6">
                  <c:v>11.25</c:v>
                </c:pt>
                <c:pt idx="7">
                  <c:v>5</c:v>
                </c:pt>
              </c:numCache>
            </c:numRef>
          </c:val>
          <c:extLst>
            <c:ext xmlns:c16="http://schemas.microsoft.com/office/drawing/2014/chart" uri="{C3380CC4-5D6E-409C-BE32-E72D297353CC}">
              <c16:uniqueId val="{00000002-9F68-BB4C-91F0-6F7F83902022}"/>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Dashboard'!$D$16</c:f>
              <c:strCache>
                <c:ptCount val="1"/>
                <c:pt idx="0">
                  <c:v>NUMBER OF EMPLOYEES</c:v>
                </c:pt>
              </c:strCache>
            </c:strRef>
          </c:tx>
          <c:spPr>
            <a:gradFill>
              <a:gsLst>
                <a:gs pos="100000">
                  <a:schemeClr val="accent4">
                    <a:alpha val="70000"/>
                  </a:schemeClr>
                </a:gs>
                <a:gs pos="45000">
                  <a:schemeClr val="accent4">
                    <a:lumMod val="20000"/>
                    <a:lumOff val="80000"/>
                    <a:alpha val="70000"/>
                  </a:schemeClr>
                </a:gs>
              </a:gsLst>
              <a:path path="circle">
                <a:fillToRect l="100000" t="100000"/>
              </a:path>
            </a:gradFill>
            <a:ln>
              <a:noFill/>
            </a:ln>
            <a:effectLst/>
          </c:spPr>
          <c:invertIfNegative val="0"/>
          <c:dPt>
            <c:idx val="0"/>
            <c:invertIfNegative val="0"/>
            <c:bubble3D val="0"/>
            <c:spPr>
              <a:gradFill>
                <a:gsLst>
                  <a:gs pos="100000">
                    <a:schemeClr val="accent4">
                      <a:alpha val="70000"/>
                    </a:schemeClr>
                  </a:gs>
                  <a:gs pos="45000">
                    <a:schemeClr val="accent4">
                      <a:lumMod val="20000"/>
                      <a:lumOff val="80000"/>
                      <a:alpha val="70000"/>
                    </a:schemeClr>
                  </a:gs>
                </a:gsLst>
                <a:path path="circle">
                  <a:fillToRect l="100000" t="100000"/>
                </a:path>
              </a:gradFill>
              <a:ln>
                <a:noFill/>
              </a:ln>
              <a:effectLst/>
            </c:spPr>
            <c:extLst>
              <c:ext xmlns:c16="http://schemas.microsoft.com/office/drawing/2014/chart" uri="{C3380CC4-5D6E-409C-BE32-E72D297353CC}">
                <c16:uniqueId val="{00000001-FC0D-C948-BC56-6A5E5211AF14}"/>
              </c:ext>
            </c:extLst>
          </c:dPt>
          <c:cat>
            <c:numRef>
              <c:f>'FTE Calculation Dashboard'!$B$17:$B$24</c:f>
              <c:numCache>
                <c:formatCode>0.0</c:formatCode>
                <c:ptCount val="8"/>
                <c:pt idx="0">
                  <c:v>37.5</c:v>
                </c:pt>
                <c:pt idx="1">
                  <c:v>35</c:v>
                </c:pt>
                <c:pt idx="2">
                  <c:v>30</c:v>
                </c:pt>
                <c:pt idx="3">
                  <c:v>25</c:v>
                </c:pt>
                <c:pt idx="4">
                  <c:v>20</c:v>
                </c:pt>
                <c:pt idx="5">
                  <c:v>18.75</c:v>
                </c:pt>
                <c:pt idx="6">
                  <c:v>15</c:v>
                </c:pt>
                <c:pt idx="7">
                  <c:v>10</c:v>
                </c:pt>
              </c:numCache>
            </c:numRef>
          </c:cat>
          <c:val>
            <c:numRef>
              <c:f>'FTE Calculation Dashboard'!$D$17:$D$24</c:f>
              <c:numCache>
                <c:formatCode>General</c:formatCode>
                <c:ptCount val="8"/>
                <c:pt idx="0">
                  <c:v>50</c:v>
                </c:pt>
                <c:pt idx="1">
                  <c:v>50</c:v>
                </c:pt>
                <c:pt idx="2">
                  <c:v>20</c:v>
                </c:pt>
                <c:pt idx="3">
                  <c:v>20</c:v>
                </c:pt>
                <c:pt idx="4">
                  <c:v>10</c:v>
                </c:pt>
                <c:pt idx="5">
                  <c:v>10</c:v>
                </c:pt>
                <c:pt idx="6">
                  <c:v>10</c:v>
                </c:pt>
                <c:pt idx="7">
                  <c:v>30</c:v>
                </c:pt>
              </c:numCache>
            </c:numRef>
          </c:val>
          <c:extLst>
            <c:ext xmlns:c16="http://schemas.microsoft.com/office/drawing/2014/chart" uri="{C3380CC4-5D6E-409C-BE32-E72D297353CC}">
              <c16:uniqueId val="{00000002-FC0D-C948-BC56-6A5E5211AF14}"/>
            </c:ext>
          </c:extLst>
        </c:ser>
        <c:ser>
          <c:idx val="2"/>
          <c:order val="1"/>
          <c:tx>
            <c:strRef>
              <c:f>'FTE Calculation Dashboard'!$E$16</c:f>
              <c:strCache>
                <c:ptCount val="1"/>
                <c:pt idx="0">
                  <c:v>FTEs</c:v>
                </c:pt>
              </c:strCache>
            </c:strRef>
          </c:tx>
          <c:spPr>
            <a:gradFill>
              <a:gsLst>
                <a:gs pos="100000">
                  <a:srgbClr val="0070C0">
                    <a:alpha val="70000"/>
                  </a:srgbClr>
                </a:gs>
                <a:gs pos="45000">
                  <a:srgbClr val="00B0F0">
                    <a:alpha val="70000"/>
                  </a:srgbClr>
                </a:gs>
              </a:gsLst>
              <a:path path="circle">
                <a:fillToRect l="100000" t="100000"/>
              </a:path>
            </a:gradFill>
            <a:ln>
              <a:noFill/>
              <a:prstDash val="sysDot"/>
            </a:ln>
            <a:effectLst/>
          </c:spPr>
          <c:invertIfNegative val="0"/>
          <c:val>
            <c:numRef>
              <c:f>'FTE Calculation Dashboard'!$E$17:$E$24</c:f>
              <c:numCache>
                <c:formatCode>0.00</c:formatCode>
                <c:ptCount val="8"/>
                <c:pt idx="0">
                  <c:v>50</c:v>
                </c:pt>
                <c:pt idx="1">
                  <c:v>46.666666666666664</c:v>
                </c:pt>
                <c:pt idx="2">
                  <c:v>16</c:v>
                </c:pt>
                <c:pt idx="3">
                  <c:v>13.333333333333332</c:v>
                </c:pt>
                <c:pt idx="4">
                  <c:v>5.333333333333333</c:v>
                </c:pt>
                <c:pt idx="5">
                  <c:v>5</c:v>
                </c:pt>
                <c:pt idx="6">
                  <c:v>4</c:v>
                </c:pt>
                <c:pt idx="7">
                  <c:v>8</c:v>
                </c:pt>
              </c:numCache>
            </c:numRef>
          </c:val>
          <c:extLst>
            <c:ext xmlns:c16="http://schemas.microsoft.com/office/drawing/2014/chart" uri="{C3380CC4-5D6E-409C-BE32-E72D297353CC}">
              <c16:uniqueId val="{00000003-FC0D-C948-BC56-6A5E5211AF14}"/>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Dashboard'!$D$29</c:f>
              <c:strCache>
                <c:ptCount val="1"/>
                <c:pt idx="0">
                  <c:v>NUMBER OF EMPLOYEES</c:v>
                </c:pt>
              </c:strCache>
            </c:strRef>
          </c:tx>
          <c:spPr>
            <a:gradFill>
              <a:gsLst>
                <a:gs pos="100000">
                  <a:srgbClr val="C00000">
                    <a:alpha val="70000"/>
                  </a:srgbClr>
                </a:gs>
                <a:gs pos="45000">
                  <a:srgbClr val="FF5F68">
                    <a:alpha val="70000"/>
                  </a:srgbClr>
                </a:gs>
              </a:gsLst>
              <a:path path="circle">
                <a:fillToRect l="100000" t="100000"/>
              </a:path>
            </a:gradFill>
            <a:ln>
              <a:noFill/>
            </a:ln>
            <a:effectLst/>
          </c:spPr>
          <c:invertIfNegative val="0"/>
          <c:dPt>
            <c:idx val="0"/>
            <c:invertIfNegative val="0"/>
            <c:bubble3D val="0"/>
            <c:spPr>
              <a:gradFill>
                <a:gsLst>
                  <a:gs pos="100000">
                    <a:srgbClr val="C00000">
                      <a:alpha val="70000"/>
                    </a:srgbClr>
                  </a:gs>
                  <a:gs pos="45000">
                    <a:srgbClr val="FF5F68">
                      <a:alpha val="70000"/>
                    </a:srgbClr>
                  </a:gs>
                </a:gsLst>
                <a:path path="circle">
                  <a:fillToRect l="100000" t="100000"/>
                </a:path>
              </a:gradFill>
              <a:ln>
                <a:noFill/>
              </a:ln>
              <a:effectLst/>
            </c:spPr>
            <c:extLst>
              <c:ext xmlns:c16="http://schemas.microsoft.com/office/drawing/2014/chart" uri="{C3380CC4-5D6E-409C-BE32-E72D297353CC}">
                <c16:uniqueId val="{00000001-CFB5-0D47-B58A-A977E86B0AE5}"/>
              </c:ext>
            </c:extLst>
          </c:dPt>
          <c:cat>
            <c:numRef>
              <c:f>'FTE Calculation Dashboard'!$B$30:$B$36</c:f>
              <c:numCache>
                <c:formatCode>0.0</c:formatCode>
                <c:ptCount val="7"/>
                <c:pt idx="0">
                  <c:v>35</c:v>
                </c:pt>
                <c:pt idx="1">
                  <c:v>30</c:v>
                </c:pt>
                <c:pt idx="2">
                  <c:v>25</c:v>
                </c:pt>
                <c:pt idx="3">
                  <c:v>20</c:v>
                </c:pt>
                <c:pt idx="4">
                  <c:v>17.5</c:v>
                </c:pt>
                <c:pt idx="5">
                  <c:v>15</c:v>
                </c:pt>
                <c:pt idx="6">
                  <c:v>10</c:v>
                </c:pt>
              </c:numCache>
            </c:numRef>
          </c:cat>
          <c:val>
            <c:numRef>
              <c:f>'FTE Calculation Dashboard'!$D$30:$D$36</c:f>
              <c:numCache>
                <c:formatCode>General</c:formatCode>
                <c:ptCount val="7"/>
                <c:pt idx="0">
                  <c:v>100</c:v>
                </c:pt>
                <c:pt idx="1">
                  <c:v>50</c:v>
                </c:pt>
                <c:pt idx="2">
                  <c:v>40</c:v>
                </c:pt>
                <c:pt idx="3">
                  <c:v>80</c:v>
                </c:pt>
                <c:pt idx="4">
                  <c:v>10</c:v>
                </c:pt>
                <c:pt idx="5">
                  <c:v>10</c:v>
                </c:pt>
                <c:pt idx="6">
                  <c:v>50</c:v>
                </c:pt>
              </c:numCache>
            </c:numRef>
          </c:val>
          <c:extLst>
            <c:ext xmlns:c16="http://schemas.microsoft.com/office/drawing/2014/chart" uri="{C3380CC4-5D6E-409C-BE32-E72D297353CC}">
              <c16:uniqueId val="{00000002-CFB5-0D47-B58A-A977E86B0AE5}"/>
            </c:ext>
          </c:extLst>
        </c:ser>
        <c:ser>
          <c:idx val="2"/>
          <c:order val="1"/>
          <c:tx>
            <c:strRef>
              <c:f>'FTE Calculation Dashboard'!$E$29</c:f>
              <c:strCache>
                <c:ptCount val="1"/>
                <c:pt idx="0">
                  <c:v>FTEs</c:v>
                </c:pt>
              </c:strCache>
            </c:strRef>
          </c:tx>
          <c:spPr>
            <a:gradFill>
              <a:gsLst>
                <a:gs pos="100000">
                  <a:srgbClr val="0070C0">
                    <a:alpha val="70000"/>
                  </a:srgbClr>
                </a:gs>
                <a:gs pos="45000">
                  <a:srgbClr val="00B0F0">
                    <a:alpha val="70000"/>
                  </a:srgbClr>
                </a:gs>
              </a:gsLst>
              <a:path path="circle">
                <a:fillToRect l="100000" t="100000"/>
              </a:path>
            </a:gradFill>
            <a:ln>
              <a:noFill/>
              <a:prstDash val="sysDot"/>
            </a:ln>
            <a:effectLst/>
          </c:spPr>
          <c:invertIfNegative val="0"/>
          <c:val>
            <c:numRef>
              <c:f>'FTE Calculation Dashboard'!$E$30:$E$36</c:f>
              <c:numCache>
                <c:formatCode>0.00</c:formatCode>
                <c:ptCount val="7"/>
                <c:pt idx="0">
                  <c:v>100</c:v>
                </c:pt>
                <c:pt idx="1">
                  <c:v>42.857142857142854</c:v>
                </c:pt>
                <c:pt idx="2">
                  <c:v>28.571428571428573</c:v>
                </c:pt>
                <c:pt idx="3">
                  <c:v>45.714285714285708</c:v>
                </c:pt>
                <c:pt idx="4">
                  <c:v>5</c:v>
                </c:pt>
                <c:pt idx="5">
                  <c:v>4.2857142857142856</c:v>
                </c:pt>
                <c:pt idx="6">
                  <c:v>14.285714285714285</c:v>
                </c:pt>
              </c:numCache>
            </c:numRef>
          </c:val>
          <c:extLst>
            <c:ext xmlns:c16="http://schemas.microsoft.com/office/drawing/2014/chart" uri="{C3380CC4-5D6E-409C-BE32-E72D297353CC}">
              <c16:uniqueId val="{00000003-CFB5-0D47-B58A-A977E86B0AE5}"/>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 - BLANK'!$D$3</c:f>
              <c:strCache>
                <c:ptCount val="1"/>
                <c:pt idx="0">
                  <c:v>NUMBER OF EMPLOYEES</c:v>
                </c:pt>
              </c:strCache>
            </c:strRef>
          </c:tx>
          <c:spPr>
            <a:gradFill>
              <a:gsLst>
                <a:gs pos="100000">
                  <a:srgbClr val="00B050">
                    <a:alpha val="65000"/>
                  </a:srgbClr>
                </a:gs>
                <a:gs pos="45000">
                  <a:srgbClr val="92D050">
                    <a:alpha val="65000"/>
                  </a:srgbClr>
                </a:gs>
              </a:gsLst>
              <a:path path="circle">
                <a:fillToRect l="100000" t="100000"/>
              </a:path>
            </a:gradFill>
            <a:ln>
              <a:noFill/>
            </a:ln>
            <a:effectLst/>
          </c:spPr>
          <c:invertIfNegative val="0"/>
          <c:dPt>
            <c:idx val="0"/>
            <c:invertIfNegative val="0"/>
            <c:bubble3D val="0"/>
            <c:spPr>
              <a:gradFill>
                <a:gsLst>
                  <a:gs pos="100000">
                    <a:srgbClr val="00B050">
                      <a:alpha val="65000"/>
                    </a:srgbClr>
                  </a:gs>
                  <a:gs pos="45000">
                    <a:srgbClr val="92D050">
                      <a:alpha val="65000"/>
                    </a:srgbClr>
                  </a:gs>
                </a:gsLst>
                <a:path path="circle">
                  <a:fillToRect l="100000" t="100000"/>
                </a:path>
              </a:gradFill>
              <a:ln>
                <a:noFill/>
              </a:ln>
              <a:effectLst/>
            </c:spPr>
            <c:extLst>
              <c:ext xmlns:c16="http://schemas.microsoft.com/office/drawing/2014/chart" uri="{C3380CC4-5D6E-409C-BE32-E72D297353CC}">
                <c16:uniqueId val="{00000001-D04B-1C48-B205-3C0377B79078}"/>
              </c:ext>
            </c:extLst>
          </c:dPt>
          <c:cat>
            <c:numRef>
              <c:f>'FTE Calculation Dash - BLANK'!$B$4:$B$11</c:f>
              <c:numCache>
                <c:formatCode>0.0</c:formatCode>
                <c:ptCount val="8"/>
                <c:pt idx="0">
                  <c:v>40</c:v>
                </c:pt>
                <c:pt idx="1">
                  <c:v>37.5</c:v>
                </c:pt>
                <c:pt idx="2">
                  <c:v>35</c:v>
                </c:pt>
                <c:pt idx="3">
                  <c:v>30</c:v>
                </c:pt>
                <c:pt idx="4">
                  <c:v>25</c:v>
                </c:pt>
                <c:pt idx="5">
                  <c:v>20</c:v>
                </c:pt>
                <c:pt idx="6">
                  <c:v>15</c:v>
                </c:pt>
                <c:pt idx="7">
                  <c:v>10</c:v>
                </c:pt>
              </c:numCache>
            </c:numRef>
          </c:cat>
          <c:val>
            <c:numRef>
              <c:f>'FTE Calculation Dash - BLANK'!$D$4:$D$11</c:f>
              <c:numCache>
                <c:formatCode>General</c:formatCode>
                <c:ptCount val="8"/>
              </c:numCache>
            </c:numRef>
          </c:val>
          <c:extLst>
            <c:ext xmlns:c16="http://schemas.microsoft.com/office/drawing/2014/chart" uri="{C3380CC4-5D6E-409C-BE32-E72D297353CC}">
              <c16:uniqueId val="{00000002-D04B-1C48-B205-3C0377B79078}"/>
            </c:ext>
          </c:extLst>
        </c:ser>
        <c:ser>
          <c:idx val="2"/>
          <c:order val="1"/>
          <c:tx>
            <c:strRef>
              <c:f>'FTE Calculation Dash - BLANK'!$E$3</c:f>
              <c:strCache>
                <c:ptCount val="1"/>
                <c:pt idx="0">
                  <c:v>FTEs</c:v>
                </c:pt>
              </c:strCache>
            </c:strRef>
          </c:tx>
          <c:spPr>
            <a:gradFill>
              <a:gsLst>
                <a:gs pos="100000">
                  <a:srgbClr val="00B0F0">
                    <a:alpha val="70000"/>
                  </a:srgbClr>
                </a:gs>
                <a:gs pos="40000">
                  <a:srgbClr val="0070C0">
                    <a:alpha val="70000"/>
                  </a:srgbClr>
                </a:gs>
              </a:gsLst>
              <a:lin ang="5400000" scaled="1"/>
            </a:gradFill>
            <a:ln>
              <a:noFill/>
              <a:prstDash val="sysDot"/>
            </a:ln>
            <a:effectLst/>
          </c:spPr>
          <c:invertIfNegative val="0"/>
          <c:val>
            <c:numRef>
              <c:f>'FTE Calculation Dash - BLANK'!$E$4:$E$11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04B-1C48-B205-3C0377B79078}"/>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 - BLANK'!$D$16</c:f>
              <c:strCache>
                <c:ptCount val="1"/>
                <c:pt idx="0">
                  <c:v>NUMBER OF EMPLOYEES</c:v>
                </c:pt>
              </c:strCache>
            </c:strRef>
          </c:tx>
          <c:spPr>
            <a:gradFill>
              <a:gsLst>
                <a:gs pos="100000">
                  <a:schemeClr val="accent4">
                    <a:alpha val="70000"/>
                  </a:schemeClr>
                </a:gs>
                <a:gs pos="45000">
                  <a:schemeClr val="accent4">
                    <a:lumMod val="20000"/>
                    <a:lumOff val="80000"/>
                    <a:alpha val="70000"/>
                  </a:schemeClr>
                </a:gs>
              </a:gsLst>
              <a:path path="circle">
                <a:fillToRect l="100000" t="100000"/>
              </a:path>
            </a:gradFill>
            <a:ln>
              <a:noFill/>
            </a:ln>
            <a:effectLst/>
          </c:spPr>
          <c:invertIfNegative val="0"/>
          <c:dPt>
            <c:idx val="0"/>
            <c:invertIfNegative val="0"/>
            <c:bubble3D val="0"/>
            <c:spPr>
              <a:gradFill>
                <a:gsLst>
                  <a:gs pos="100000">
                    <a:schemeClr val="accent4">
                      <a:alpha val="70000"/>
                    </a:schemeClr>
                  </a:gs>
                  <a:gs pos="45000">
                    <a:schemeClr val="accent4">
                      <a:lumMod val="20000"/>
                      <a:lumOff val="80000"/>
                      <a:alpha val="70000"/>
                    </a:schemeClr>
                  </a:gs>
                </a:gsLst>
                <a:path path="circle">
                  <a:fillToRect l="100000" t="100000"/>
                </a:path>
              </a:gradFill>
              <a:ln>
                <a:noFill/>
              </a:ln>
              <a:effectLst/>
            </c:spPr>
            <c:extLst>
              <c:ext xmlns:c16="http://schemas.microsoft.com/office/drawing/2014/chart" uri="{C3380CC4-5D6E-409C-BE32-E72D297353CC}">
                <c16:uniqueId val="{00000001-BF25-4347-A677-8B3801B7F596}"/>
              </c:ext>
            </c:extLst>
          </c:dPt>
          <c:cat>
            <c:numRef>
              <c:f>'FTE Calculation Dash - BLANK'!$B$17:$B$24</c:f>
              <c:numCache>
                <c:formatCode>0.0</c:formatCode>
                <c:ptCount val="8"/>
                <c:pt idx="0">
                  <c:v>37.5</c:v>
                </c:pt>
                <c:pt idx="1">
                  <c:v>35</c:v>
                </c:pt>
                <c:pt idx="2">
                  <c:v>30</c:v>
                </c:pt>
                <c:pt idx="3">
                  <c:v>25</c:v>
                </c:pt>
                <c:pt idx="4">
                  <c:v>20</c:v>
                </c:pt>
                <c:pt idx="5">
                  <c:v>18.75</c:v>
                </c:pt>
                <c:pt idx="6">
                  <c:v>15</c:v>
                </c:pt>
                <c:pt idx="7">
                  <c:v>10</c:v>
                </c:pt>
              </c:numCache>
            </c:numRef>
          </c:cat>
          <c:val>
            <c:numRef>
              <c:f>'FTE Calculation Dash - BLANK'!$D$17:$D$24</c:f>
              <c:numCache>
                <c:formatCode>General</c:formatCode>
                <c:ptCount val="8"/>
              </c:numCache>
            </c:numRef>
          </c:val>
          <c:extLst>
            <c:ext xmlns:c16="http://schemas.microsoft.com/office/drawing/2014/chart" uri="{C3380CC4-5D6E-409C-BE32-E72D297353CC}">
              <c16:uniqueId val="{00000002-BF25-4347-A677-8B3801B7F596}"/>
            </c:ext>
          </c:extLst>
        </c:ser>
        <c:ser>
          <c:idx val="2"/>
          <c:order val="1"/>
          <c:tx>
            <c:strRef>
              <c:f>'FTE Calculation Dash - BLANK'!$E$16</c:f>
              <c:strCache>
                <c:ptCount val="1"/>
                <c:pt idx="0">
                  <c:v>FTEs</c:v>
                </c:pt>
              </c:strCache>
            </c:strRef>
          </c:tx>
          <c:spPr>
            <a:gradFill>
              <a:gsLst>
                <a:gs pos="100000">
                  <a:srgbClr val="0070C0">
                    <a:alpha val="70000"/>
                  </a:srgbClr>
                </a:gs>
                <a:gs pos="45000">
                  <a:srgbClr val="00B0F0">
                    <a:alpha val="70000"/>
                  </a:srgbClr>
                </a:gs>
              </a:gsLst>
              <a:path path="circle">
                <a:fillToRect l="100000" t="100000"/>
              </a:path>
            </a:gradFill>
            <a:ln>
              <a:noFill/>
              <a:prstDash val="sysDot"/>
            </a:ln>
            <a:effectLst/>
          </c:spPr>
          <c:invertIfNegative val="0"/>
          <c:val>
            <c:numRef>
              <c:f>'FTE Calculation Dash - BLANK'!$E$17:$E$24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BF25-4347-A677-8B3801B7F596}"/>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'FTE Calculation Dash - BLANK'!$D$29</c:f>
              <c:strCache>
                <c:ptCount val="1"/>
                <c:pt idx="0">
                  <c:v>NUMBER OF EMPLOYEES</c:v>
                </c:pt>
              </c:strCache>
            </c:strRef>
          </c:tx>
          <c:spPr>
            <a:gradFill>
              <a:gsLst>
                <a:gs pos="100000">
                  <a:srgbClr val="C00000">
                    <a:alpha val="70000"/>
                  </a:srgbClr>
                </a:gs>
                <a:gs pos="45000">
                  <a:srgbClr val="FF5F68">
                    <a:alpha val="70000"/>
                  </a:srgbClr>
                </a:gs>
              </a:gsLst>
              <a:path path="circle">
                <a:fillToRect l="100000" t="100000"/>
              </a:path>
            </a:gradFill>
            <a:ln>
              <a:noFill/>
            </a:ln>
            <a:effectLst/>
          </c:spPr>
          <c:invertIfNegative val="0"/>
          <c:dPt>
            <c:idx val="0"/>
            <c:invertIfNegative val="0"/>
            <c:bubble3D val="0"/>
            <c:spPr>
              <a:gradFill>
                <a:gsLst>
                  <a:gs pos="100000">
                    <a:srgbClr val="C00000">
                      <a:alpha val="70000"/>
                    </a:srgbClr>
                  </a:gs>
                  <a:gs pos="45000">
                    <a:srgbClr val="FF5F68">
                      <a:alpha val="70000"/>
                    </a:srgbClr>
                  </a:gs>
                </a:gsLst>
                <a:path path="circle">
                  <a:fillToRect l="100000" t="100000"/>
                </a:path>
              </a:gradFill>
              <a:ln>
                <a:noFill/>
              </a:ln>
              <a:effectLst/>
            </c:spPr>
            <c:extLst>
              <c:ext xmlns:c16="http://schemas.microsoft.com/office/drawing/2014/chart" uri="{C3380CC4-5D6E-409C-BE32-E72D297353CC}">
                <c16:uniqueId val="{00000001-9EE2-7A4F-9744-D74053BB4DF2}"/>
              </c:ext>
            </c:extLst>
          </c:dPt>
          <c:cat>
            <c:numRef>
              <c:f>'FTE Calculation Dash - BLANK'!$B$30:$B$36</c:f>
              <c:numCache>
                <c:formatCode>0.0</c:formatCode>
                <c:ptCount val="7"/>
                <c:pt idx="0">
                  <c:v>35</c:v>
                </c:pt>
                <c:pt idx="1">
                  <c:v>30</c:v>
                </c:pt>
                <c:pt idx="2">
                  <c:v>25</c:v>
                </c:pt>
                <c:pt idx="3">
                  <c:v>20</c:v>
                </c:pt>
                <c:pt idx="4">
                  <c:v>17.5</c:v>
                </c:pt>
                <c:pt idx="5">
                  <c:v>15</c:v>
                </c:pt>
                <c:pt idx="6">
                  <c:v>10</c:v>
                </c:pt>
              </c:numCache>
            </c:numRef>
          </c:cat>
          <c:val>
            <c:numRef>
              <c:f>'FTE Calculation Dash - BLANK'!$D$30:$D$36</c:f>
              <c:numCache>
                <c:formatCode>General</c:formatCode>
                <c:ptCount val="7"/>
              </c:numCache>
            </c:numRef>
          </c:val>
          <c:extLst>
            <c:ext xmlns:c16="http://schemas.microsoft.com/office/drawing/2014/chart" uri="{C3380CC4-5D6E-409C-BE32-E72D297353CC}">
              <c16:uniqueId val="{00000002-9EE2-7A4F-9744-D74053BB4DF2}"/>
            </c:ext>
          </c:extLst>
        </c:ser>
        <c:ser>
          <c:idx val="2"/>
          <c:order val="1"/>
          <c:tx>
            <c:strRef>
              <c:f>'FTE Calculation Dash - BLANK'!$E$29</c:f>
              <c:strCache>
                <c:ptCount val="1"/>
                <c:pt idx="0">
                  <c:v>FTEs</c:v>
                </c:pt>
              </c:strCache>
            </c:strRef>
          </c:tx>
          <c:spPr>
            <a:gradFill>
              <a:gsLst>
                <a:gs pos="100000">
                  <a:srgbClr val="0070C0">
                    <a:alpha val="70000"/>
                  </a:srgbClr>
                </a:gs>
                <a:gs pos="45000">
                  <a:srgbClr val="00B0F0">
                    <a:alpha val="70000"/>
                  </a:srgbClr>
                </a:gs>
              </a:gsLst>
              <a:path path="circle">
                <a:fillToRect l="100000" t="100000"/>
              </a:path>
            </a:gradFill>
            <a:ln>
              <a:noFill/>
              <a:prstDash val="sysDot"/>
            </a:ln>
            <a:effectLst/>
          </c:spPr>
          <c:invertIfNegative val="0"/>
          <c:val>
            <c:numRef>
              <c:f>'FTE Calculation Dash - BLANK'!$E$30:$E$36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9EE2-7A4F-9744-D74053BB4DF2}"/>
            </c:ext>
          </c:extLst>
        </c:ser>
        <c:dLbls>
          <c:showLegendKey val="0"/>
          <c:showVal val="0"/>
          <c:showCatName val="0"/>
          <c:showSerName val="0"/>
          <c:showPercent val="0"/>
          <c:showBubbleSize val="0"/>
        </c:dLbls>
        <c:gapWidth val="63"/>
        <c:overlap val="25"/>
        <c:axId val="19792639"/>
        <c:axId val="1657880352"/>
      </c:barChart>
      <c:catAx>
        <c:axId val="19792639"/>
        <c:scaling>
          <c:orientation val="minMax"/>
        </c:scaling>
        <c:delete val="0"/>
        <c:axPos val="b"/>
        <c:numFmt formatCode="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657880352"/>
        <c:crosses val="autoZero"/>
        <c:auto val="1"/>
        <c:lblAlgn val="ctr"/>
        <c:lblOffset val="100"/>
        <c:noMultiLvlLbl val="0"/>
      </c:catAx>
      <c:valAx>
        <c:axId val="165788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792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hYJHcW" TargetMode="Externa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187960</xdr:colOff>
      <xdr:row>0</xdr:row>
      <xdr:rowOff>0</xdr:rowOff>
    </xdr:from>
    <xdr:ext cx="3467100" cy="673100"/>
    <xdr:pic>
      <xdr:nvPicPr>
        <xdr:cNvPr id="9" name="Picture 8">
          <a:hlinkClick xmlns:r="http://schemas.openxmlformats.org/officeDocument/2006/relationships" r:id="rId1"/>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2"/>
        <a:stretch>
          <a:fillRect/>
        </a:stretch>
      </xdr:blipFill>
      <xdr:spPr>
        <a:xfrm>
          <a:off x="4119880" y="0"/>
          <a:ext cx="3467100" cy="673100"/>
        </a:xfrm>
        <a:prstGeom prst="rect">
          <a:avLst/>
        </a:prstGeom>
      </xdr:spPr>
    </xdr:pic>
    <xdr:clientData/>
  </xdr:oneCellAnchor>
  <xdr:twoCellAnchor>
    <xdr:from>
      <xdr:col>5</xdr:col>
      <xdr:colOff>69850</xdr:colOff>
      <xdr:row>1</xdr:row>
      <xdr:rowOff>25400</xdr:rowOff>
    </xdr:from>
    <xdr:to>
      <xdr:col>6</xdr:col>
      <xdr:colOff>3949700</xdr:colOff>
      <xdr:row>12</xdr:row>
      <xdr:rowOff>50800</xdr:rowOff>
    </xdr:to>
    <xdr:graphicFrame macro="">
      <xdr:nvGraphicFramePr>
        <xdr:cNvPr id="2" name="Chart 1">
          <a:extLst>
            <a:ext uri="{FF2B5EF4-FFF2-40B4-BE49-F238E27FC236}">
              <a16:creationId xmlns:a16="http://schemas.microsoft.com/office/drawing/2014/main" id="{5DE7BFCE-4BAF-4A49-A844-1F88734AED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69850</xdr:colOff>
      <xdr:row>14</xdr:row>
      <xdr:rowOff>0</xdr:rowOff>
    </xdr:from>
    <xdr:to>
      <xdr:col>6</xdr:col>
      <xdr:colOff>3949700</xdr:colOff>
      <xdr:row>25</xdr:row>
      <xdr:rowOff>25400</xdr:rowOff>
    </xdr:to>
    <xdr:graphicFrame macro="">
      <xdr:nvGraphicFramePr>
        <xdr:cNvPr id="6" name="Chart 5">
          <a:extLst>
            <a:ext uri="{FF2B5EF4-FFF2-40B4-BE49-F238E27FC236}">
              <a16:creationId xmlns:a16="http://schemas.microsoft.com/office/drawing/2014/main" id="{DCDFD65B-2BCD-084E-BCD4-A0D465BAC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69850</xdr:colOff>
      <xdr:row>27</xdr:row>
      <xdr:rowOff>0</xdr:rowOff>
    </xdr:from>
    <xdr:to>
      <xdr:col>6</xdr:col>
      <xdr:colOff>3949700</xdr:colOff>
      <xdr:row>37</xdr:row>
      <xdr:rowOff>25400</xdr:rowOff>
    </xdr:to>
    <xdr:graphicFrame macro="">
      <xdr:nvGraphicFramePr>
        <xdr:cNvPr id="8" name="Chart 7">
          <a:extLst>
            <a:ext uri="{FF2B5EF4-FFF2-40B4-BE49-F238E27FC236}">
              <a16:creationId xmlns:a16="http://schemas.microsoft.com/office/drawing/2014/main" id="{E36ADCD3-FD50-E845-BF77-55C6C8FB7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69850</xdr:colOff>
      <xdr:row>1</xdr:row>
      <xdr:rowOff>25400</xdr:rowOff>
    </xdr:from>
    <xdr:to>
      <xdr:col>6</xdr:col>
      <xdr:colOff>3949700</xdr:colOff>
      <xdr:row>12</xdr:row>
      <xdr:rowOff>50800</xdr:rowOff>
    </xdr:to>
    <xdr:graphicFrame macro="">
      <xdr:nvGraphicFramePr>
        <xdr:cNvPr id="3" name="Chart 2">
          <a:extLst>
            <a:ext uri="{FF2B5EF4-FFF2-40B4-BE49-F238E27FC236}">
              <a16:creationId xmlns:a16="http://schemas.microsoft.com/office/drawing/2014/main" id="{7275B7AC-996F-B542-AC65-39A25D9F3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69850</xdr:colOff>
      <xdr:row>14</xdr:row>
      <xdr:rowOff>0</xdr:rowOff>
    </xdr:from>
    <xdr:to>
      <xdr:col>6</xdr:col>
      <xdr:colOff>3949700</xdr:colOff>
      <xdr:row>25</xdr:row>
      <xdr:rowOff>25400</xdr:rowOff>
    </xdr:to>
    <xdr:graphicFrame macro="">
      <xdr:nvGraphicFramePr>
        <xdr:cNvPr id="4" name="Chart 3">
          <a:extLst>
            <a:ext uri="{FF2B5EF4-FFF2-40B4-BE49-F238E27FC236}">
              <a16:creationId xmlns:a16="http://schemas.microsoft.com/office/drawing/2014/main" id="{77F84F79-962F-2140-B2E2-671BA956C8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69850</xdr:colOff>
      <xdr:row>27</xdr:row>
      <xdr:rowOff>0</xdr:rowOff>
    </xdr:from>
    <xdr:to>
      <xdr:col>6</xdr:col>
      <xdr:colOff>3949700</xdr:colOff>
      <xdr:row>37</xdr:row>
      <xdr:rowOff>25400</xdr:rowOff>
    </xdr:to>
    <xdr:graphicFrame macro="">
      <xdr:nvGraphicFramePr>
        <xdr:cNvPr id="5" name="Chart 4">
          <a:extLst>
            <a:ext uri="{FF2B5EF4-FFF2-40B4-BE49-F238E27FC236}">
              <a16:creationId xmlns:a16="http://schemas.microsoft.com/office/drawing/2014/main" id="{921ED989-4706-B94A-8F2F-49FD95A99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YJHc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P39"/>
  <sheetViews>
    <sheetView showGridLines="0" tabSelected="1" zoomScaleNormal="100" workbookViewId="0">
      <pane ySplit="1" topLeftCell="A2" activePane="bottomLeft" state="frozen"/>
      <selection activeCell="B9" sqref="B9"/>
      <selection pane="bottomLeft" activeCell="B39" sqref="B39:G39"/>
    </sheetView>
  </sheetViews>
  <sheetFormatPr defaultColWidth="8.77734375" defaultRowHeight="14.4" x14ac:dyDescent="0.3"/>
  <cols>
    <col min="1" max="1" width="3.33203125" customWidth="1"/>
    <col min="2" max="2" width="15.77734375" customWidth="1"/>
    <col min="3" max="3" width="10.77734375" customWidth="1"/>
    <col min="4" max="4" width="13.33203125" customWidth="1"/>
    <col min="5" max="5" width="10.77734375" customWidth="1"/>
    <col min="6" max="6" width="3.33203125" customWidth="1"/>
    <col min="7" max="7" width="52.109375" customWidth="1"/>
    <col min="8" max="8" width="3.33203125" customWidth="1"/>
  </cols>
  <sheetData>
    <row r="1" spans="1:146" s="5" customFormat="1" ht="49.95" customHeight="1" x14ac:dyDescent="0.3">
      <c r="A1" s="1"/>
      <c r="B1" s="2" t="s">
        <v>2</v>
      </c>
      <c r="C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row>
    <row r="2" spans="1:146" ht="25.05" customHeight="1" x14ac:dyDescent="0.3">
      <c r="B2" s="14" t="s">
        <v>4</v>
      </c>
      <c r="C2" s="9"/>
      <c r="D2" s="10"/>
      <c r="E2" s="11"/>
    </row>
    <row r="3" spans="1:146" ht="49.95" customHeight="1" x14ac:dyDescent="0.3">
      <c r="B3" s="15" t="s">
        <v>7</v>
      </c>
      <c r="C3" s="16" t="s">
        <v>8</v>
      </c>
      <c r="D3" s="17" t="s">
        <v>9</v>
      </c>
      <c r="E3" s="18" t="s">
        <v>3</v>
      </c>
    </row>
    <row r="4" spans="1:146" ht="22.05" customHeight="1" x14ac:dyDescent="0.3">
      <c r="B4" s="19">
        <v>40</v>
      </c>
      <c r="C4" s="20">
        <f t="shared" ref="C4" si="0">SUM(B4/40)</f>
        <v>1</v>
      </c>
      <c r="D4" s="21">
        <v>100</v>
      </c>
      <c r="E4" s="22">
        <f>SUM(C4*D4)</f>
        <v>100</v>
      </c>
    </row>
    <row r="5" spans="1:146" ht="22.05" customHeight="1" x14ac:dyDescent="0.3">
      <c r="B5" s="19">
        <v>37.5</v>
      </c>
      <c r="C5" s="20">
        <f t="shared" ref="C5:C11" si="1">SUM(B5/40)</f>
        <v>0.9375</v>
      </c>
      <c r="D5" s="21">
        <v>50</v>
      </c>
      <c r="E5" s="22">
        <f t="shared" ref="E5:E11" si="2">SUM(C5*D5)</f>
        <v>46.875</v>
      </c>
    </row>
    <row r="6" spans="1:146" ht="22.05" customHeight="1" x14ac:dyDescent="0.3">
      <c r="B6" s="19">
        <v>35</v>
      </c>
      <c r="C6" s="20">
        <f t="shared" si="1"/>
        <v>0.875</v>
      </c>
      <c r="D6" s="21">
        <v>20</v>
      </c>
      <c r="E6" s="22">
        <f t="shared" si="2"/>
        <v>17.5</v>
      </c>
    </row>
    <row r="7" spans="1:146" ht="22.05" customHeight="1" x14ac:dyDescent="0.3">
      <c r="B7" s="19">
        <v>30</v>
      </c>
      <c r="C7" s="20">
        <f t="shared" si="1"/>
        <v>0.75</v>
      </c>
      <c r="D7" s="21">
        <v>20</v>
      </c>
      <c r="E7" s="22">
        <f t="shared" si="2"/>
        <v>15</v>
      </c>
    </row>
    <row r="8" spans="1:146" ht="22.05" customHeight="1" x14ac:dyDescent="0.3">
      <c r="B8" s="19">
        <v>25</v>
      </c>
      <c r="C8" s="20">
        <f t="shared" si="1"/>
        <v>0.625</v>
      </c>
      <c r="D8" s="21">
        <v>10</v>
      </c>
      <c r="E8" s="22">
        <f t="shared" si="2"/>
        <v>6.25</v>
      </c>
    </row>
    <row r="9" spans="1:146" ht="22.05" customHeight="1" x14ac:dyDescent="0.3">
      <c r="B9" s="19">
        <v>20</v>
      </c>
      <c r="C9" s="20">
        <f t="shared" si="1"/>
        <v>0.5</v>
      </c>
      <c r="D9" s="21">
        <v>10</v>
      </c>
      <c r="E9" s="22">
        <f t="shared" si="2"/>
        <v>5</v>
      </c>
    </row>
    <row r="10" spans="1:146" ht="22.05" customHeight="1" x14ac:dyDescent="0.3">
      <c r="B10" s="19">
        <v>15</v>
      </c>
      <c r="C10" s="20">
        <f t="shared" si="1"/>
        <v>0.375</v>
      </c>
      <c r="D10" s="21">
        <v>30</v>
      </c>
      <c r="E10" s="22">
        <f t="shared" si="2"/>
        <v>11.25</v>
      </c>
    </row>
    <row r="11" spans="1:146" ht="22.05" customHeight="1" thickBot="1" x14ac:dyDescent="0.35">
      <c r="B11" s="23">
        <v>10</v>
      </c>
      <c r="C11" s="24">
        <f t="shared" si="1"/>
        <v>0.25</v>
      </c>
      <c r="D11" s="25">
        <v>20</v>
      </c>
      <c r="E11" s="26">
        <f t="shared" si="2"/>
        <v>5</v>
      </c>
    </row>
    <row r="12" spans="1:146" ht="25.05" customHeight="1" thickBot="1" x14ac:dyDescent="0.35">
      <c r="B12" s="27"/>
      <c r="C12" s="34" t="s">
        <v>10</v>
      </c>
      <c r="D12" s="35">
        <f>SUM(D4:D11)</f>
        <v>260</v>
      </c>
      <c r="E12" s="28">
        <f>SUM(E4:E11)</f>
        <v>206.875</v>
      </c>
    </row>
    <row r="13" spans="1:146" ht="15" customHeight="1" x14ac:dyDescent="0.3">
      <c r="B13" s="29"/>
      <c r="C13" s="30"/>
      <c r="D13" s="31"/>
      <c r="E13" s="32"/>
      <c r="F13" s="33"/>
      <c r="G13" s="33"/>
    </row>
    <row r="14" spans="1:146" ht="4.95" customHeight="1" x14ac:dyDescent="0.3">
      <c r="B14" s="12"/>
      <c r="C14" s="9"/>
      <c r="D14" s="10"/>
      <c r="E14" s="13"/>
    </row>
    <row r="15" spans="1:146" ht="25.05" customHeight="1" x14ac:dyDescent="0.3">
      <c r="B15" s="14" t="s">
        <v>5</v>
      </c>
      <c r="C15" s="9"/>
      <c r="D15" s="10"/>
      <c r="E15" s="11"/>
    </row>
    <row r="16" spans="1:146" ht="49.95" customHeight="1" x14ac:dyDescent="0.3">
      <c r="B16" s="15" t="s">
        <v>7</v>
      </c>
      <c r="C16" s="16" t="s">
        <v>8</v>
      </c>
      <c r="D16" s="17" t="s">
        <v>9</v>
      </c>
      <c r="E16" s="18" t="s">
        <v>3</v>
      </c>
    </row>
    <row r="17" spans="2:7" ht="22.05" customHeight="1" x14ac:dyDescent="0.3">
      <c r="B17" s="19">
        <v>37.5</v>
      </c>
      <c r="C17" s="20">
        <f t="shared" ref="C17:C24" si="3">SUM(B17/37.5)</f>
        <v>1</v>
      </c>
      <c r="D17" s="21">
        <v>50</v>
      </c>
      <c r="E17" s="22">
        <f>SUM(C17*D17)</f>
        <v>50</v>
      </c>
    </row>
    <row r="18" spans="2:7" ht="22.05" customHeight="1" x14ac:dyDescent="0.3">
      <c r="B18" s="19">
        <v>35</v>
      </c>
      <c r="C18" s="20">
        <f t="shared" si="3"/>
        <v>0.93333333333333335</v>
      </c>
      <c r="D18" s="21">
        <v>50</v>
      </c>
      <c r="E18" s="22">
        <f t="shared" ref="E18:E24" si="4">SUM(C18*D18)</f>
        <v>46.666666666666664</v>
      </c>
    </row>
    <row r="19" spans="2:7" ht="22.05" customHeight="1" x14ac:dyDescent="0.3">
      <c r="B19" s="19">
        <v>30</v>
      </c>
      <c r="C19" s="20">
        <f t="shared" si="3"/>
        <v>0.8</v>
      </c>
      <c r="D19" s="21">
        <v>20</v>
      </c>
      <c r="E19" s="22">
        <f t="shared" si="4"/>
        <v>16</v>
      </c>
    </row>
    <row r="20" spans="2:7" ht="22.05" customHeight="1" x14ac:dyDescent="0.3">
      <c r="B20" s="19">
        <v>25</v>
      </c>
      <c r="C20" s="20">
        <f t="shared" si="3"/>
        <v>0.66666666666666663</v>
      </c>
      <c r="D20" s="21">
        <v>20</v>
      </c>
      <c r="E20" s="22">
        <f t="shared" si="4"/>
        <v>13.333333333333332</v>
      </c>
    </row>
    <row r="21" spans="2:7" ht="22.05" customHeight="1" x14ac:dyDescent="0.3">
      <c r="B21" s="19">
        <v>20</v>
      </c>
      <c r="C21" s="20">
        <f t="shared" si="3"/>
        <v>0.53333333333333333</v>
      </c>
      <c r="D21" s="21">
        <v>10</v>
      </c>
      <c r="E21" s="22">
        <f t="shared" si="4"/>
        <v>5.333333333333333</v>
      </c>
    </row>
    <row r="22" spans="2:7" ht="22.05" customHeight="1" x14ac:dyDescent="0.3">
      <c r="B22" s="19">
        <v>18.75</v>
      </c>
      <c r="C22" s="20">
        <f t="shared" si="3"/>
        <v>0.5</v>
      </c>
      <c r="D22" s="21">
        <v>10</v>
      </c>
      <c r="E22" s="22">
        <f t="shared" si="4"/>
        <v>5</v>
      </c>
    </row>
    <row r="23" spans="2:7" ht="22.05" customHeight="1" x14ac:dyDescent="0.3">
      <c r="B23" s="19">
        <v>15</v>
      </c>
      <c r="C23" s="20">
        <f t="shared" si="3"/>
        <v>0.4</v>
      </c>
      <c r="D23" s="21">
        <v>10</v>
      </c>
      <c r="E23" s="22">
        <f t="shared" si="4"/>
        <v>4</v>
      </c>
    </row>
    <row r="24" spans="2:7" ht="22.05" customHeight="1" thickBot="1" x14ac:dyDescent="0.35">
      <c r="B24" s="23">
        <v>10</v>
      </c>
      <c r="C24" s="24">
        <f t="shared" si="3"/>
        <v>0.26666666666666666</v>
      </c>
      <c r="D24" s="25">
        <v>30</v>
      </c>
      <c r="E24" s="26">
        <f t="shared" si="4"/>
        <v>8</v>
      </c>
    </row>
    <row r="25" spans="2:7" ht="25.05" customHeight="1" thickBot="1" x14ac:dyDescent="0.35">
      <c r="B25" s="27"/>
      <c r="C25" s="34" t="s">
        <v>10</v>
      </c>
      <c r="D25" s="35">
        <f>SUM(D17:D24)</f>
        <v>200</v>
      </c>
      <c r="E25" s="28">
        <f>SUM(E17:E24)</f>
        <v>148.33333333333331</v>
      </c>
    </row>
    <row r="26" spans="2:7" ht="15" customHeight="1" x14ac:dyDescent="0.3">
      <c r="B26" s="29"/>
      <c r="C26" s="30"/>
      <c r="D26" s="31"/>
      <c r="E26" s="32"/>
      <c r="F26" s="33"/>
      <c r="G26" s="33"/>
    </row>
    <row r="27" spans="2:7" ht="4.95" customHeight="1" x14ac:dyDescent="0.3">
      <c r="B27" s="12"/>
      <c r="C27" s="9"/>
      <c r="D27" s="10"/>
      <c r="E27" s="13"/>
    </row>
    <row r="28" spans="2:7" ht="25.05" customHeight="1" x14ac:dyDescent="0.3">
      <c r="B28" s="14" t="s">
        <v>6</v>
      </c>
      <c r="C28" s="9"/>
      <c r="D28" s="10"/>
      <c r="E28" s="11"/>
    </row>
    <row r="29" spans="2:7" ht="49.95" customHeight="1" x14ac:dyDescent="0.3">
      <c r="B29" s="15" t="s">
        <v>7</v>
      </c>
      <c r="C29" s="16" t="s">
        <v>8</v>
      </c>
      <c r="D29" s="17" t="s">
        <v>9</v>
      </c>
      <c r="E29" s="18" t="s">
        <v>3</v>
      </c>
    </row>
    <row r="30" spans="2:7" ht="22.05" customHeight="1" x14ac:dyDescent="0.3">
      <c r="B30" s="19">
        <v>35</v>
      </c>
      <c r="C30" s="20">
        <f t="shared" ref="C30:C36" si="5">SUM(B30/35)</f>
        <v>1</v>
      </c>
      <c r="D30" s="21">
        <v>100</v>
      </c>
      <c r="E30" s="22">
        <f>SUM(C30*D30)</f>
        <v>100</v>
      </c>
    </row>
    <row r="31" spans="2:7" ht="22.05" customHeight="1" x14ac:dyDescent="0.3">
      <c r="B31" s="19">
        <v>30</v>
      </c>
      <c r="C31" s="20">
        <f t="shared" si="5"/>
        <v>0.8571428571428571</v>
      </c>
      <c r="D31" s="21">
        <v>50</v>
      </c>
      <c r="E31" s="22">
        <f t="shared" ref="E31:E36" si="6">SUM(C31*D31)</f>
        <v>42.857142857142854</v>
      </c>
    </row>
    <row r="32" spans="2:7" ht="22.05" customHeight="1" x14ac:dyDescent="0.3">
      <c r="B32" s="19">
        <v>25</v>
      </c>
      <c r="C32" s="20">
        <f t="shared" si="5"/>
        <v>0.7142857142857143</v>
      </c>
      <c r="D32" s="21">
        <v>40</v>
      </c>
      <c r="E32" s="22">
        <f t="shared" si="6"/>
        <v>28.571428571428573</v>
      </c>
    </row>
    <row r="33" spans="2:7" ht="22.05" customHeight="1" x14ac:dyDescent="0.3">
      <c r="B33" s="19">
        <v>20</v>
      </c>
      <c r="C33" s="20">
        <f t="shared" si="5"/>
        <v>0.5714285714285714</v>
      </c>
      <c r="D33" s="21">
        <v>80</v>
      </c>
      <c r="E33" s="22">
        <f t="shared" si="6"/>
        <v>45.714285714285708</v>
      </c>
    </row>
    <row r="34" spans="2:7" ht="22.05" customHeight="1" x14ac:dyDescent="0.3">
      <c r="B34" s="19">
        <v>17.5</v>
      </c>
      <c r="C34" s="20">
        <f t="shared" si="5"/>
        <v>0.5</v>
      </c>
      <c r="D34" s="21">
        <v>10</v>
      </c>
      <c r="E34" s="22">
        <f t="shared" si="6"/>
        <v>5</v>
      </c>
    </row>
    <row r="35" spans="2:7" ht="22.05" customHeight="1" x14ac:dyDescent="0.3">
      <c r="B35" s="19">
        <v>15</v>
      </c>
      <c r="C35" s="20">
        <f t="shared" si="5"/>
        <v>0.42857142857142855</v>
      </c>
      <c r="D35" s="21">
        <v>10</v>
      </c>
      <c r="E35" s="22">
        <f t="shared" si="6"/>
        <v>4.2857142857142856</v>
      </c>
    </row>
    <row r="36" spans="2:7" ht="22.05" customHeight="1" thickBot="1" x14ac:dyDescent="0.35">
      <c r="B36" s="23">
        <v>10</v>
      </c>
      <c r="C36" s="24">
        <f t="shared" si="5"/>
        <v>0.2857142857142857</v>
      </c>
      <c r="D36" s="21">
        <v>50</v>
      </c>
      <c r="E36" s="26">
        <f t="shared" si="6"/>
        <v>14.285714285714285</v>
      </c>
    </row>
    <row r="37" spans="2:7" ht="25.05" customHeight="1" thickBot="1" x14ac:dyDescent="0.35">
      <c r="B37" s="27"/>
      <c r="C37" s="34" t="s">
        <v>10</v>
      </c>
      <c r="D37" s="35">
        <f>SUM(D30:D36)</f>
        <v>340</v>
      </c>
      <c r="E37" s="28">
        <f>SUM(E30:E36)</f>
        <v>240.71428571428572</v>
      </c>
    </row>
    <row r="38" spans="2:7" ht="15.6" x14ac:dyDescent="0.3">
      <c r="B38" s="12"/>
      <c r="C38" s="9"/>
      <c r="D38" s="10"/>
      <c r="E38" s="13"/>
    </row>
    <row r="39" spans="2:7" s="6" customFormat="1" ht="49.95" customHeight="1" x14ac:dyDescent="0.25">
      <c r="B39" s="36" t="s">
        <v>0</v>
      </c>
      <c r="C39" s="36"/>
      <c r="D39" s="36"/>
      <c r="E39" s="36"/>
      <c r="F39" s="36"/>
      <c r="G39" s="36"/>
    </row>
  </sheetData>
  <mergeCells count="1">
    <mergeCell ref="B39:G39"/>
  </mergeCells>
  <hyperlinks>
    <hyperlink ref="B39:G39" r:id="rId1" display="CLICK HERE TO CREATE IN SMARTSHEET" xr:uid="{BB19E293-38E1-45A2-A2EF-7B6F3F4E2E03}"/>
  </hyperlinks>
  <pageMargins left="0.3" right="0.3" top="0.3" bottom="0.3" header="0" footer="0"/>
  <pageSetup scale="89"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5CCC-E045-FD44-8C6B-B0D16A8863C6}">
  <sheetPr>
    <tabColor theme="3" tint="0.39997558519241921"/>
    <outlinePr summaryBelow="0"/>
    <pageSetUpPr fitToPage="1"/>
  </sheetPr>
  <dimension ref="A1:EP38"/>
  <sheetViews>
    <sheetView showGridLines="0" zoomScaleNormal="100" workbookViewId="0">
      <selection activeCell="D4" sqref="D4"/>
    </sheetView>
  </sheetViews>
  <sheetFormatPr defaultColWidth="8.77734375" defaultRowHeight="14.4" x14ac:dyDescent="0.3"/>
  <cols>
    <col min="1" max="1" width="3.33203125" customWidth="1"/>
    <col min="2" max="2" width="15.77734375" customWidth="1"/>
    <col min="3" max="3" width="10.77734375" customWidth="1"/>
    <col min="4" max="4" width="13.33203125" customWidth="1"/>
    <col min="5" max="5" width="10.77734375" customWidth="1"/>
    <col min="6" max="6" width="3.33203125" customWidth="1"/>
    <col min="7" max="7" width="52.109375" customWidth="1"/>
    <col min="8" max="8" width="3.33203125" customWidth="1"/>
  </cols>
  <sheetData>
    <row r="1" spans="1:146" s="5" customFormat="1" ht="49.95" customHeight="1" x14ac:dyDescent="0.3">
      <c r="A1" s="1"/>
      <c r="B1" s="2" t="s">
        <v>2</v>
      </c>
      <c r="C1" s="3"/>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row>
    <row r="2" spans="1:146" ht="25.05" customHeight="1" x14ac:dyDescent="0.3">
      <c r="B2" s="14" t="s">
        <v>4</v>
      </c>
      <c r="C2" s="9"/>
      <c r="D2" s="10"/>
      <c r="E2" s="11"/>
    </row>
    <row r="3" spans="1:146" ht="49.95" customHeight="1" x14ac:dyDescent="0.3">
      <c r="B3" s="15" t="s">
        <v>7</v>
      </c>
      <c r="C3" s="16" t="s">
        <v>8</v>
      </c>
      <c r="D3" s="17" t="s">
        <v>9</v>
      </c>
      <c r="E3" s="18" t="s">
        <v>3</v>
      </c>
    </row>
    <row r="4" spans="1:146" ht="22.05" customHeight="1" x14ac:dyDescent="0.3">
      <c r="B4" s="19">
        <v>40</v>
      </c>
      <c r="C4" s="20">
        <f t="shared" ref="C4" si="0">SUM(B4/40)</f>
        <v>1</v>
      </c>
      <c r="D4" s="21"/>
      <c r="E4" s="22">
        <f>SUM(C4*D4)</f>
        <v>0</v>
      </c>
    </row>
    <row r="5" spans="1:146" ht="22.05" customHeight="1" x14ac:dyDescent="0.3">
      <c r="B5" s="19">
        <v>37.5</v>
      </c>
      <c r="C5" s="20">
        <f t="shared" ref="C5:C11" si="1">SUM(B5/40)</f>
        <v>0.9375</v>
      </c>
      <c r="D5" s="21"/>
      <c r="E5" s="22">
        <f t="shared" ref="E5:E11" si="2">SUM(C5*D5)</f>
        <v>0</v>
      </c>
    </row>
    <row r="6" spans="1:146" ht="22.05" customHeight="1" x14ac:dyDescent="0.3">
      <c r="B6" s="19">
        <v>35</v>
      </c>
      <c r="C6" s="20">
        <f t="shared" si="1"/>
        <v>0.875</v>
      </c>
      <c r="D6" s="21"/>
      <c r="E6" s="22">
        <f t="shared" si="2"/>
        <v>0</v>
      </c>
    </row>
    <row r="7" spans="1:146" ht="22.05" customHeight="1" x14ac:dyDescent="0.3">
      <c r="B7" s="19">
        <v>30</v>
      </c>
      <c r="C7" s="20">
        <f t="shared" si="1"/>
        <v>0.75</v>
      </c>
      <c r="D7" s="21"/>
      <c r="E7" s="22">
        <f t="shared" si="2"/>
        <v>0</v>
      </c>
    </row>
    <row r="8" spans="1:146" ht="22.05" customHeight="1" x14ac:dyDescent="0.3">
      <c r="B8" s="19">
        <v>25</v>
      </c>
      <c r="C8" s="20">
        <f t="shared" si="1"/>
        <v>0.625</v>
      </c>
      <c r="D8" s="21"/>
      <c r="E8" s="22">
        <f t="shared" si="2"/>
        <v>0</v>
      </c>
    </row>
    <row r="9" spans="1:146" ht="22.05" customHeight="1" x14ac:dyDescent="0.3">
      <c r="B9" s="19">
        <v>20</v>
      </c>
      <c r="C9" s="20">
        <f t="shared" si="1"/>
        <v>0.5</v>
      </c>
      <c r="D9" s="21"/>
      <c r="E9" s="22">
        <f t="shared" si="2"/>
        <v>0</v>
      </c>
    </row>
    <row r="10" spans="1:146" ht="22.05" customHeight="1" x14ac:dyDescent="0.3">
      <c r="B10" s="19">
        <v>15</v>
      </c>
      <c r="C10" s="20">
        <f t="shared" si="1"/>
        <v>0.375</v>
      </c>
      <c r="D10" s="21"/>
      <c r="E10" s="22">
        <f t="shared" si="2"/>
        <v>0</v>
      </c>
    </row>
    <row r="11" spans="1:146" ht="22.05" customHeight="1" thickBot="1" x14ac:dyDescent="0.35">
      <c r="B11" s="23">
        <v>10</v>
      </c>
      <c r="C11" s="24">
        <f t="shared" si="1"/>
        <v>0.25</v>
      </c>
      <c r="D11" s="25"/>
      <c r="E11" s="26">
        <f t="shared" si="2"/>
        <v>0</v>
      </c>
    </row>
    <row r="12" spans="1:146" ht="25.05" customHeight="1" thickBot="1" x14ac:dyDescent="0.35">
      <c r="B12" s="27"/>
      <c r="C12" s="34" t="s">
        <v>10</v>
      </c>
      <c r="D12" s="35">
        <f>SUM(D4:D11)</f>
        <v>0</v>
      </c>
      <c r="E12" s="28">
        <f>SUM(E4:E11)</f>
        <v>0</v>
      </c>
    </row>
    <row r="13" spans="1:146" ht="15" customHeight="1" x14ac:dyDescent="0.3">
      <c r="B13" s="29"/>
      <c r="C13" s="30"/>
      <c r="D13" s="31"/>
      <c r="E13" s="32"/>
      <c r="F13" s="33"/>
      <c r="G13" s="33"/>
    </row>
    <row r="14" spans="1:146" ht="4.95" customHeight="1" x14ac:dyDescent="0.3">
      <c r="B14" s="12"/>
      <c r="C14" s="9"/>
      <c r="D14" s="10"/>
      <c r="E14" s="13"/>
    </row>
    <row r="15" spans="1:146" ht="25.05" customHeight="1" x14ac:dyDescent="0.3">
      <c r="B15" s="14" t="s">
        <v>5</v>
      </c>
      <c r="C15" s="9"/>
      <c r="D15" s="10"/>
      <c r="E15" s="11"/>
    </row>
    <row r="16" spans="1:146" ht="49.95" customHeight="1" x14ac:dyDescent="0.3">
      <c r="B16" s="15" t="s">
        <v>7</v>
      </c>
      <c r="C16" s="16" t="s">
        <v>8</v>
      </c>
      <c r="D16" s="17" t="s">
        <v>9</v>
      </c>
      <c r="E16" s="18" t="s">
        <v>3</v>
      </c>
    </row>
    <row r="17" spans="2:7" ht="22.05" customHeight="1" x14ac:dyDescent="0.3">
      <c r="B17" s="19">
        <v>37.5</v>
      </c>
      <c r="C17" s="20">
        <f t="shared" ref="C17:C24" si="3">SUM(B17/37.5)</f>
        <v>1</v>
      </c>
      <c r="D17" s="21"/>
      <c r="E17" s="22">
        <f>SUM(C17*D17)</f>
        <v>0</v>
      </c>
    </row>
    <row r="18" spans="2:7" ht="22.05" customHeight="1" x14ac:dyDescent="0.3">
      <c r="B18" s="19">
        <v>35</v>
      </c>
      <c r="C18" s="20">
        <f t="shared" si="3"/>
        <v>0.93333333333333335</v>
      </c>
      <c r="D18" s="21"/>
      <c r="E18" s="22">
        <f t="shared" ref="E18:E24" si="4">SUM(C18*D18)</f>
        <v>0</v>
      </c>
    </row>
    <row r="19" spans="2:7" ht="22.05" customHeight="1" x14ac:dyDescent="0.3">
      <c r="B19" s="19">
        <v>30</v>
      </c>
      <c r="C19" s="20">
        <f t="shared" si="3"/>
        <v>0.8</v>
      </c>
      <c r="D19" s="21"/>
      <c r="E19" s="22">
        <f t="shared" si="4"/>
        <v>0</v>
      </c>
    </row>
    <row r="20" spans="2:7" ht="22.05" customHeight="1" x14ac:dyDescent="0.3">
      <c r="B20" s="19">
        <v>25</v>
      </c>
      <c r="C20" s="20">
        <f t="shared" si="3"/>
        <v>0.66666666666666663</v>
      </c>
      <c r="D20" s="21"/>
      <c r="E20" s="22">
        <f t="shared" si="4"/>
        <v>0</v>
      </c>
    </row>
    <row r="21" spans="2:7" ht="22.05" customHeight="1" x14ac:dyDescent="0.3">
      <c r="B21" s="19">
        <v>20</v>
      </c>
      <c r="C21" s="20">
        <f t="shared" si="3"/>
        <v>0.53333333333333333</v>
      </c>
      <c r="D21" s="21"/>
      <c r="E21" s="22">
        <f t="shared" si="4"/>
        <v>0</v>
      </c>
    </row>
    <row r="22" spans="2:7" ht="22.05" customHeight="1" x14ac:dyDescent="0.3">
      <c r="B22" s="19">
        <v>18.75</v>
      </c>
      <c r="C22" s="20">
        <f t="shared" si="3"/>
        <v>0.5</v>
      </c>
      <c r="D22" s="21"/>
      <c r="E22" s="22">
        <f t="shared" si="4"/>
        <v>0</v>
      </c>
    </row>
    <row r="23" spans="2:7" ht="22.05" customHeight="1" x14ac:dyDescent="0.3">
      <c r="B23" s="19">
        <v>15</v>
      </c>
      <c r="C23" s="20">
        <f t="shared" si="3"/>
        <v>0.4</v>
      </c>
      <c r="D23" s="21"/>
      <c r="E23" s="22">
        <f t="shared" si="4"/>
        <v>0</v>
      </c>
    </row>
    <row r="24" spans="2:7" ht="22.05" customHeight="1" thickBot="1" x14ac:dyDescent="0.35">
      <c r="B24" s="23">
        <v>10</v>
      </c>
      <c r="C24" s="24">
        <f t="shared" si="3"/>
        <v>0.26666666666666666</v>
      </c>
      <c r="D24" s="25"/>
      <c r="E24" s="26">
        <f t="shared" si="4"/>
        <v>0</v>
      </c>
    </row>
    <row r="25" spans="2:7" ht="25.05" customHeight="1" thickBot="1" x14ac:dyDescent="0.35">
      <c r="B25" s="27"/>
      <c r="C25" s="34" t="s">
        <v>10</v>
      </c>
      <c r="D25" s="35">
        <f>SUM(D17:D24)</f>
        <v>0</v>
      </c>
      <c r="E25" s="28">
        <f>SUM(E17:E24)</f>
        <v>0</v>
      </c>
    </row>
    <row r="26" spans="2:7" ht="15" customHeight="1" x14ac:dyDescent="0.3">
      <c r="B26" s="29"/>
      <c r="C26" s="30"/>
      <c r="D26" s="31"/>
      <c r="E26" s="32"/>
      <c r="F26" s="33"/>
      <c r="G26" s="33"/>
    </row>
    <row r="27" spans="2:7" ht="4.95" customHeight="1" x14ac:dyDescent="0.3">
      <c r="B27" s="12"/>
      <c r="C27" s="9"/>
      <c r="D27" s="10"/>
      <c r="E27" s="13"/>
    </row>
    <row r="28" spans="2:7" ht="25.05" customHeight="1" x14ac:dyDescent="0.3">
      <c r="B28" s="14" t="s">
        <v>6</v>
      </c>
      <c r="C28" s="9"/>
      <c r="D28" s="10"/>
      <c r="E28" s="11"/>
    </row>
    <row r="29" spans="2:7" ht="49.95" customHeight="1" x14ac:dyDescent="0.3">
      <c r="B29" s="15" t="s">
        <v>7</v>
      </c>
      <c r="C29" s="16" t="s">
        <v>8</v>
      </c>
      <c r="D29" s="17" t="s">
        <v>9</v>
      </c>
      <c r="E29" s="18" t="s">
        <v>3</v>
      </c>
    </row>
    <row r="30" spans="2:7" ht="22.05" customHeight="1" x14ac:dyDescent="0.3">
      <c r="B30" s="19">
        <v>35</v>
      </c>
      <c r="C30" s="20">
        <f t="shared" ref="C30:C36" si="5">SUM(B30/35)</f>
        <v>1</v>
      </c>
      <c r="D30" s="21"/>
      <c r="E30" s="22">
        <f>SUM(C30*D30)</f>
        <v>0</v>
      </c>
    </row>
    <row r="31" spans="2:7" ht="22.05" customHeight="1" x14ac:dyDescent="0.3">
      <c r="B31" s="19">
        <v>30</v>
      </c>
      <c r="C31" s="20">
        <f t="shared" si="5"/>
        <v>0.8571428571428571</v>
      </c>
      <c r="D31" s="21"/>
      <c r="E31" s="22">
        <f t="shared" ref="E31:E36" si="6">SUM(C31*D31)</f>
        <v>0</v>
      </c>
    </row>
    <row r="32" spans="2:7" ht="22.05" customHeight="1" x14ac:dyDescent="0.3">
      <c r="B32" s="19">
        <v>25</v>
      </c>
      <c r="C32" s="20">
        <f t="shared" si="5"/>
        <v>0.7142857142857143</v>
      </c>
      <c r="D32" s="21"/>
      <c r="E32" s="22">
        <f t="shared" si="6"/>
        <v>0</v>
      </c>
    </row>
    <row r="33" spans="2:5" ht="22.05" customHeight="1" x14ac:dyDescent="0.3">
      <c r="B33" s="19">
        <v>20</v>
      </c>
      <c r="C33" s="20">
        <f t="shared" si="5"/>
        <v>0.5714285714285714</v>
      </c>
      <c r="D33" s="21"/>
      <c r="E33" s="22">
        <f t="shared" si="6"/>
        <v>0</v>
      </c>
    </row>
    <row r="34" spans="2:5" ht="22.05" customHeight="1" x14ac:dyDescent="0.3">
      <c r="B34" s="19">
        <v>17.5</v>
      </c>
      <c r="C34" s="20">
        <f t="shared" si="5"/>
        <v>0.5</v>
      </c>
      <c r="D34" s="21"/>
      <c r="E34" s="22">
        <f t="shared" si="6"/>
        <v>0</v>
      </c>
    </row>
    <row r="35" spans="2:5" ht="22.05" customHeight="1" x14ac:dyDescent="0.3">
      <c r="B35" s="19">
        <v>15</v>
      </c>
      <c r="C35" s="20">
        <f t="shared" si="5"/>
        <v>0.42857142857142855</v>
      </c>
      <c r="D35" s="21"/>
      <c r="E35" s="22">
        <f t="shared" si="6"/>
        <v>0</v>
      </c>
    </row>
    <row r="36" spans="2:5" ht="22.05" customHeight="1" thickBot="1" x14ac:dyDescent="0.35">
      <c r="B36" s="23">
        <v>10</v>
      </c>
      <c r="C36" s="24">
        <f t="shared" si="5"/>
        <v>0.2857142857142857</v>
      </c>
      <c r="D36" s="21"/>
      <c r="E36" s="26">
        <f t="shared" si="6"/>
        <v>0</v>
      </c>
    </row>
    <row r="37" spans="2:5" ht="25.05" customHeight="1" thickBot="1" x14ac:dyDescent="0.35">
      <c r="B37" s="27"/>
      <c r="C37" s="34" t="s">
        <v>10</v>
      </c>
      <c r="D37" s="35">
        <f>SUM(D30:D36)</f>
        <v>0</v>
      </c>
      <c r="E37" s="28">
        <f>SUM(E30:E36)</f>
        <v>0</v>
      </c>
    </row>
    <row r="38" spans="2:5" ht="15.6" x14ac:dyDescent="0.3">
      <c r="B38" s="12"/>
      <c r="C38" s="9"/>
      <c r="D38" s="10"/>
      <c r="E38" s="13"/>
    </row>
  </sheetData>
  <pageMargins left="0.3" right="0.3" top="0.3" bottom="0.3" header="0" footer="0"/>
  <pageSetup scale="89"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7" customWidth="1"/>
    <col min="2" max="2" width="88.33203125" style="7" customWidth="1"/>
    <col min="3" max="16384" width="10.77734375" style="7"/>
  </cols>
  <sheetData>
    <row r="1" spans="2:2" ht="19.95" customHeight="1" x14ac:dyDescent="0.3"/>
    <row r="2" spans="2:2" ht="105" customHeight="1" x14ac:dyDescent="0.3">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FTE Calculation Dashboard</vt:lpstr>
      <vt:lpstr>FTE Calculation Dash - BLANK</vt:lpstr>
      <vt:lpstr>- Disclaimer -</vt:lpstr>
      <vt:lpstr>'FTE Calculation Dash - BLANK'!Область_печати</vt:lpstr>
      <vt:lpstr>'FTE Calculation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2018-10-29T19:59:46Z</dcterms:modified>
</cp:coreProperties>
</file>