
<file path=[Content_Types].xml><?xml version="1.0" encoding="utf-8"?>
<Types xmlns="http://schemas.openxmlformats.org/package/2006/content-types">
  <Default Extension="xml" ContentType="application/xml"/>
  <Default Extension="png" ContentType="image/png"/>
  <Default Extension="jpg" ContentType="image/jpe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6812"/>
  <workbookPr showInkAnnotation="0" autoCompressPictures="0"/>
  <mc:AlternateContent xmlns:mc="http://schemas.openxmlformats.org/markup-compatibility/2006">
    <mc:Choice Requires="x15">
      <x15ac:absPath xmlns:x15ac="http://schemas.microsoft.com/office/spreadsheetml/2010/11/ac" url="/Users/lgikas/Desktop/Template Folder/"/>
    </mc:Choice>
  </mc:AlternateContent>
  <bookViews>
    <workbookView xWindow="0" yWindow="460" windowWidth="23040" windowHeight="14060" tabRatio="500"/>
  </bookViews>
  <sheets>
    <sheet name="Application for Payment" sheetId="3" r:id="rId1"/>
    <sheet name="Progress Payment Backup" sheetId="1" r:id="rId2"/>
  </sheet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E37" i="3" l="1"/>
  <c r="F37" i="3"/>
  <c r="E38" i="3"/>
  <c r="E19" i="3"/>
  <c r="E20" i="3"/>
  <c r="E24" i="3"/>
  <c r="E26" i="3"/>
  <c r="E30" i="3"/>
  <c r="E32" i="3"/>
  <c r="F183" i="1"/>
  <c r="H183" i="1"/>
  <c r="H184" i="1"/>
  <c r="H185" i="1"/>
  <c r="H186" i="1"/>
  <c r="H187" i="1"/>
  <c r="H188" i="1"/>
  <c r="H189" i="1"/>
  <c r="F177" i="1"/>
  <c r="H177" i="1"/>
  <c r="H178" i="1"/>
  <c r="H179" i="1"/>
  <c r="H180" i="1"/>
  <c r="H181" i="1"/>
  <c r="F163" i="1"/>
  <c r="H163" i="1"/>
  <c r="F164" i="1"/>
  <c r="H164" i="1"/>
  <c r="F165" i="1"/>
  <c r="H165" i="1"/>
  <c r="F166" i="1"/>
  <c r="H166" i="1"/>
  <c r="F167" i="1"/>
  <c r="H167" i="1"/>
  <c r="F168" i="1"/>
  <c r="H168" i="1"/>
  <c r="F169" i="1"/>
  <c r="H169" i="1"/>
  <c r="F170" i="1"/>
  <c r="H170" i="1"/>
  <c r="F171" i="1"/>
  <c r="H171" i="1"/>
  <c r="F172" i="1"/>
  <c r="H172" i="1"/>
  <c r="F173" i="1"/>
  <c r="H173" i="1"/>
  <c r="F174" i="1"/>
  <c r="H174" i="1"/>
  <c r="H175" i="1"/>
  <c r="F145" i="1"/>
  <c r="H145" i="1"/>
  <c r="F146" i="1"/>
  <c r="H146" i="1"/>
  <c r="F147" i="1"/>
  <c r="H147" i="1"/>
  <c r="F148" i="1"/>
  <c r="H148" i="1"/>
  <c r="F149" i="1"/>
  <c r="H149" i="1"/>
  <c r="F150" i="1"/>
  <c r="H150" i="1"/>
  <c r="F151" i="1"/>
  <c r="H151" i="1"/>
  <c r="F152" i="1"/>
  <c r="H152" i="1"/>
  <c r="F153" i="1"/>
  <c r="H153" i="1"/>
  <c r="F154" i="1"/>
  <c r="H154" i="1"/>
  <c r="F155" i="1"/>
  <c r="H155" i="1"/>
  <c r="F156" i="1"/>
  <c r="H156" i="1"/>
  <c r="F157" i="1"/>
  <c r="H157" i="1"/>
  <c r="F158" i="1"/>
  <c r="H158" i="1"/>
  <c r="F159" i="1"/>
  <c r="H159" i="1"/>
  <c r="F160" i="1"/>
  <c r="H160" i="1"/>
  <c r="H161" i="1"/>
  <c r="F139" i="1"/>
  <c r="H139" i="1"/>
  <c r="F140" i="1"/>
  <c r="H140" i="1"/>
  <c r="F141" i="1"/>
  <c r="H141" i="1"/>
  <c r="F142" i="1"/>
  <c r="H142" i="1"/>
  <c r="H143" i="1"/>
  <c r="F128" i="1"/>
  <c r="H128" i="1"/>
  <c r="F129" i="1"/>
  <c r="H129" i="1"/>
  <c r="F130" i="1"/>
  <c r="H130" i="1"/>
  <c r="F131" i="1"/>
  <c r="H131" i="1"/>
  <c r="F132" i="1"/>
  <c r="H132" i="1"/>
  <c r="F133" i="1"/>
  <c r="H133" i="1"/>
  <c r="F134" i="1"/>
  <c r="H134" i="1"/>
  <c r="F135" i="1"/>
  <c r="H135" i="1"/>
  <c r="F136" i="1"/>
  <c r="H136" i="1"/>
  <c r="H137" i="1"/>
  <c r="F116" i="1"/>
  <c r="H116" i="1"/>
  <c r="F117" i="1"/>
  <c r="H117" i="1"/>
  <c r="F118" i="1"/>
  <c r="H118" i="1"/>
  <c r="F119" i="1"/>
  <c r="H119" i="1"/>
  <c r="F120" i="1"/>
  <c r="H120" i="1"/>
  <c r="F121" i="1"/>
  <c r="H121" i="1"/>
  <c r="F122" i="1"/>
  <c r="H122" i="1"/>
  <c r="F123" i="1"/>
  <c r="H123" i="1"/>
  <c r="F124" i="1"/>
  <c r="H124" i="1"/>
  <c r="F125" i="1"/>
  <c r="H125" i="1"/>
  <c r="H126" i="1"/>
  <c r="F101" i="1"/>
  <c r="H101" i="1"/>
  <c r="F102" i="1"/>
  <c r="H102" i="1"/>
  <c r="F103" i="1"/>
  <c r="H103" i="1"/>
  <c r="F104" i="1"/>
  <c r="H104" i="1"/>
  <c r="F105" i="1"/>
  <c r="H105" i="1"/>
  <c r="F106" i="1"/>
  <c r="H106" i="1"/>
  <c r="F107" i="1"/>
  <c r="H107" i="1"/>
  <c r="F108" i="1"/>
  <c r="H108" i="1"/>
  <c r="F109" i="1"/>
  <c r="H109" i="1"/>
  <c r="F110" i="1"/>
  <c r="H110" i="1"/>
  <c r="F111" i="1"/>
  <c r="H111" i="1"/>
  <c r="F112" i="1"/>
  <c r="H112" i="1"/>
  <c r="F113" i="1"/>
  <c r="H113" i="1"/>
  <c r="H114" i="1"/>
  <c r="F91" i="1"/>
  <c r="H91" i="1"/>
  <c r="F92" i="1"/>
  <c r="H92" i="1"/>
  <c r="F93" i="1"/>
  <c r="H93" i="1"/>
  <c r="F94" i="1"/>
  <c r="H94" i="1"/>
  <c r="F95" i="1"/>
  <c r="H95" i="1"/>
  <c r="F96" i="1"/>
  <c r="H96" i="1"/>
  <c r="F97" i="1"/>
  <c r="H97" i="1"/>
  <c r="F98" i="1"/>
  <c r="H98" i="1"/>
  <c r="H99" i="1"/>
  <c r="F80" i="1"/>
  <c r="H80" i="1"/>
  <c r="F81" i="1"/>
  <c r="H81" i="1"/>
  <c r="F82" i="1"/>
  <c r="H82" i="1"/>
  <c r="F83" i="1"/>
  <c r="H83" i="1"/>
  <c r="F84" i="1"/>
  <c r="H84" i="1"/>
  <c r="F85" i="1"/>
  <c r="H85" i="1"/>
  <c r="F86" i="1"/>
  <c r="H86" i="1"/>
  <c r="F87" i="1"/>
  <c r="H87" i="1"/>
  <c r="F88" i="1"/>
  <c r="H88" i="1"/>
  <c r="H89" i="1"/>
  <c r="F64" i="1"/>
  <c r="H64" i="1"/>
  <c r="F65" i="1"/>
  <c r="H65" i="1"/>
  <c r="F66" i="1"/>
  <c r="H66" i="1"/>
  <c r="F67" i="1"/>
  <c r="H67" i="1"/>
  <c r="F68" i="1"/>
  <c r="H68" i="1"/>
  <c r="F69" i="1"/>
  <c r="H69" i="1"/>
  <c r="F70" i="1"/>
  <c r="H70" i="1"/>
  <c r="F71" i="1"/>
  <c r="H71" i="1"/>
  <c r="F72" i="1"/>
  <c r="H72" i="1"/>
  <c r="F73" i="1"/>
  <c r="H73" i="1"/>
  <c r="F74" i="1"/>
  <c r="H74" i="1"/>
  <c r="F75" i="1"/>
  <c r="H75" i="1"/>
  <c r="F76" i="1"/>
  <c r="H76" i="1"/>
  <c r="F77" i="1"/>
  <c r="H77" i="1"/>
  <c r="H78" i="1"/>
  <c r="F51" i="1"/>
  <c r="H51" i="1"/>
  <c r="F52" i="1"/>
  <c r="H52" i="1"/>
  <c r="F53" i="1"/>
  <c r="H53" i="1"/>
  <c r="F54" i="1"/>
  <c r="H54" i="1"/>
  <c r="F55" i="1"/>
  <c r="H55" i="1"/>
  <c r="F56" i="1"/>
  <c r="H56" i="1"/>
  <c r="F57" i="1"/>
  <c r="H57" i="1"/>
  <c r="F58" i="1"/>
  <c r="H58" i="1"/>
  <c r="F59" i="1"/>
  <c r="H59" i="1"/>
  <c r="F60" i="1"/>
  <c r="H60" i="1"/>
  <c r="F61" i="1"/>
  <c r="H61" i="1"/>
  <c r="H62" i="1"/>
  <c r="F43" i="1"/>
  <c r="H43" i="1"/>
  <c r="F44" i="1"/>
  <c r="H44" i="1"/>
  <c r="F45" i="1"/>
  <c r="H45" i="1"/>
  <c r="F46" i="1"/>
  <c r="H46" i="1"/>
  <c r="F47" i="1"/>
  <c r="H47" i="1"/>
  <c r="F48" i="1"/>
  <c r="H48" i="1"/>
  <c r="H49" i="1"/>
  <c r="F24" i="1"/>
  <c r="H24" i="1"/>
  <c r="F25" i="1"/>
  <c r="H25" i="1"/>
  <c r="F26" i="1"/>
  <c r="H26" i="1"/>
  <c r="F27" i="1"/>
  <c r="H27" i="1"/>
  <c r="F28" i="1"/>
  <c r="H28" i="1"/>
  <c r="F29" i="1"/>
  <c r="H29" i="1"/>
  <c r="F30" i="1"/>
  <c r="H30" i="1"/>
  <c r="F31" i="1"/>
  <c r="H31" i="1"/>
  <c r="F32" i="1"/>
  <c r="H32" i="1"/>
  <c r="F33" i="1"/>
  <c r="H33" i="1"/>
  <c r="F34" i="1"/>
  <c r="H34" i="1"/>
  <c r="F35" i="1"/>
  <c r="H35" i="1"/>
  <c r="F36" i="1"/>
  <c r="H36" i="1"/>
  <c r="F37" i="1"/>
  <c r="H37" i="1"/>
  <c r="F38" i="1"/>
  <c r="H38" i="1"/>
  <c r="F39" i="1"/>
  <c r="H39" i="1"/>
  <c r="F40" i="1"/>
  <c r="H40" i="1"/>
  <c r="H41" i="1"/>
  <c r="F6" i="1"/>
  <c r="H6" i="1"/>
  <c r="F7" i="1"/>
  <c r="H7" i="1"/>
  <c r="F8" i="1"/>
  <c r="H8" i="1"/>
  <c r="F9" i="1"/>
  <c r="H9" i="1"/>
  <c r="F10" i="1"/>
  <c r="H10" i="1"/>
  <c r="F11" i="1"/>
  <c r="H11" i="1"/>
  <c r="F12" i="1"/>
  <c r="H12" i="1"/>
  <c r="F13" i="1"/>
  <c r="H13" i="1"/>
  <c r="F14" i="1"/>
  <c r="H14" i="1"/>
  <c r="F15" i="1"/>
  <c r="H15" i="1"/>
  <c r="F16" i="1"/>
  <c r="H16" i="1"/>
  <c r="F17" i="1"/>
  <c r="H17" i="1"/>
  <c r="F18" i="1"/>
  <c r="H18" i="1"/>
  <c r="F19" i="1"/>
  <c r="H19" i="1"/>
  <c r="F20" i="1"/>
  <c r="H20" i="1"/>
  <c r="F21" i="1"/>
  <c r="H21" i="1"/>
  <c r="H22" i="1"/>
  <c r="H191" i="1"/>
  <c r="A184" i="1"/>
  <c r="A185" i="1"/>
  <c r="A186" i="1"/>
  <c r="A187" i="1"/>
  <c r="A188" i="1"/>
  <c r="A178" i="1"/>
  <c r="A179" i="1"/>
  <c r="A180" i="1"/>
  <c r="A164" i="1"/>
  <c r="A165" i="1"/>
  <c r="A166" i="1"/>
  <c r="A167" i="1"/>
  <c r="A168" i="1"/>
  <c r="A169" i="1"/>
  <c r="A170" i="1"/>
  <c r="A171" i="1"/>
  <c r="A172" i="1"/>
  <c r="A173" i="1"/>
  <c r="A174" i="1"/>
  <c r="A146" i="1"/>
  <c r="A147" i="1"/>
  <c r="A148" i="1"/>
  <c r="A149" i="1"/>
  <c r="A150" i="1"/>
  <c r="A151" i="1"/>
  <c r="A152" i="1"/>
  <c r="A153" i="1"/>
  <c r="A154" i="1"/>
  <c r="A155" i="1"/>
  <c r="A156" i="1"/>
  <c r="A157" i="1"/>
  <c r="A158" i="1"/>
  <c r="A159" i="1"/>
  <c r="A160" i="1"/>
  <c r="A140" i="1"/>
  <c r="A141" i="1"/>
  <c r="A142" i="1"/>
  <c r="A129" i="1"/>
  <c r="A130" i="1"/>
  <c r="A131" i="1"/>
  <c r="A132" i="1"/>
  <c r="A133" i="1"/>
  <c r="A134" i="1"/>
  <c r="A135" i="1"/>
  <c r="A136" i="1"/>
  <c r="A117" i="1"/>
  <c r="A118" i="1"/>
  <c r="A119" i="1"/>
  <c r="A120" i="1"/>
  <c r="A121" i="1"/>
  <c r="A122" i="1"/>
  <c r="A123" i="1"/>
  <c r="A124" i="1"/>
  <c r="A125" i="1"/>
  <c r="A102" i="1"/>
  <c r="A103" i="1"/>
  <c r="A104" i="1"/>
  <c r="A105" i="1"/>
  <c r="A106" i="1"/>
  <c r="A107" i="1"/>
  <c r="A108" i="1"/>
  <c r="A109" i="1"/>
  <c r="A110" i="1"/>
  <c r="A111" i="1"/>
  <c r="A112" i="1"/>
  <c r="A113" i="1"/>
  <c r="A92" i="1"/>
  <c r="A93" i="1"/>
  <c r="A94" i="1"/>
  <c r="A95" i="1"/>
  <c r="A96" i="1"/>
  <c r="A97" i="1"/>
  <c r="A98" i="1"/>
  <c r="A81" i="1"/>
  <c r="A82" i="1"/>
  <c r="A83" i="1"/>
  <c r="A84" i="1"/>
  <c r="A85" i="1"/>
  <c r="A86" i="1"/>
  <c r="A87" i="1"/>
  <c r="A88" i="1"/>
  <c r="A65" i="1"/>
  <c r="A66" i="1"/>
  <c r="A67" i="1"/>
  <c r="A68" i="1"/>
  <c r="A69" i="1"/>
  <c r="A70" i="1"/>
  <c r="A71" i="1"/>
  <c r="A72" i="1"/>
  <c r="A73" i="1"/>
  <c r="A74" i="1"/>
  <c r="A75" i="1"/>
  <c r="A76" i="1"/>
  <c r="A77" i="1"/>
  <c r="A52" i="1"/>
  <c r="A53" i="1"/>
  <c r="A54" i="1"/>
  <c r="A55" i="1"/>
  <c r="A56" i="1"/>
  <c r="A57" i="1"/>
  <c r="A58" i="1"/>
  <c r="A59" i="1"/>
  <c r="A60" i="1"/>
  <c r="A61" i="1"/>
  <c r="A44" i="1"/>
  <c r="A45" i="1"/>
  <c r="A46" i="1"/>
  <c r="A47" i="1"/>
  <c r="A48" i="1"/>
  <c r="A25" i="1"/>
  <c r="A26" i="1"/>
  <c r="A27" i="1"/>
  <c r="A28" i="1"/>
  <c r="A29" i="1"/>
  <c r="A30" i="1"/>
  <c r="A31" i="1"/>
  <c r="A32" i="1"/>
  <c r="A33" i="1"/>
  <c r="A34" i="1"/>
  <c r="A35" i="1"/>
  <c r="A36" i="1"/>
  <c r="A37" i="1"/>
  <c r="A38" i="1"/>
  <c r="A39" i="1"/>
  <c r="A40" i="1"/>
  <c r="A7" i="1"/>
  <c r="A8" i="1"/>
  <c r="A9" i="1"/>
  <c r="A10" i="1"/>
  <c r="A11" i="1"/>
  <c r="A12" i="1"/>
  <c r="A13" i="1"/>
  <c r="A14" i="1"/>
  <c r="A15" i="1"/>
  <c r="A16" i="1"/>
  <c r="A17" i="1"/>
  <c r="A18" i="1"/>
  <c r="A19" i="1"/>
  <c r="A20" i="1"/>
  <c r="A21" i="1"/>
</calcChain>
</file>

<file path=xl/sharedStrings.xml><?xml version="1.0" encoding="utf-8"?>
<sst xmlns="http://schemas.openxmlformats.org/spreadsheetml/2006/main" count="408" uniqueCount="236">
  <si>
    <t>TOTAL</t>
  </si>
  <si>
    <t>EXCAVATION &amp; EARTHWORK</t>
  </si>
  <si>
    <t>Cut &amp; Fill</t>
  </si>
  <si>
    <t>Removal of Stone/Dirt</t>
  </si>
  <si>
    <t>Trenching For Utility Hookups</t>
  </si>
  <si>
    <t>Foundation Excavation</t>
  </si>
  <si>
    <t>Foundation Footing Drains</t>
  </si>
  <si>
    <t>Curtain Drains</t>
  </si>
  <si>
    <t>Culverts</t>
  </si>
  <si>
    <t>Swales</t>
  </si>
  <si>
    <t>Retaining Walls</t>
  </si>
  <si>
    <t>Ponds</t>
  </si>
  <si>
    <t>Other Site Drainage</t>
  </si>
  <si>
    <t>Backfill</t>
  </si>
  <si>
    <t>Compaction</t>
  </si>
  <si>
    <t>Top Soil</t>
  </si>
  <si>
    <t>Finish Grading</t>
  </si>
  <si>
    <t>Seeding/Sod</t>
  </si>
  <si>
    <t>FOUNDATION</t>
  </si>
  <si>
    <t>Footings/Pads</t>
  </si>
  <si>
    <t>Foundation walls/stem walls/grade beams</t>
  </si>
  <si>
    <t>Piers</t>
  </si>
  <si>
    <t>Slabs - Foundation, Basement, Garage</t>
  </si>
  <si>
    <t>Steel Reinforcing</t>
  </si>
  <si>
    <t>Anchor Bolts, Hold Downs</t>
  </si>
  <si>
    <t>Buikheads</t>
  </si>
  <si>
    <t>Sub-Slab Vapor Barrier</t>
  </si>
  <si>
    <t>Sump Pump</t>
  </si>
  <si>
    <t>Crawlspace Vapor Barrier</t>
  </si>
  <si>
    <t>Crawlspace Vents</t>
  </si>
  <si>
    <t>Foundation Windows</t>
  </si>
  <si>
    <t>Damproofing, Water-proofing</t>
  </si>
  <si>
    <t>Foundation Drain Board</t>
  </si>
  <si>
    <t>Slab insulation: Edge/Blow</t>
  </si>
  <si>
    <t>Exterior Foundation Insulation</t>
  </si>
  <si>
    <t>Exterior Insulation Coating/ Protection</t>
  </si>
  <si>
    <t>OTHER MASONRY/PAVING</t>
  </si>
  <si>
    <t>Patios</t>
  </si>
  <si>
    <t>Exterior Stairs</t>
  </si>
  <si>
    <t>Masonry Chimneys</t>
  </si>
  <si>
    <t>Fireplaces/Hearths</t>
  </si>
  <si>
    <t>Driveway</t>
  </si>
  <si>
    <t>Walkways</t>
  </si>
  <si>
    <t>ROUGH FRAMING</t>
  </si>
  <si>
    <t>Sill &amp; Seal</t>
  </si>
  <si>
    <t>Steel/Wood Carrying Beam, Lolly Columns</t>
  </si>
  <si>
    <t>Floor Framing</t>
  </si>
  <si>
    <t>Exterior &amp; Interior Walls, Rough Stairs</t>
  </si>
  <si>
    <t>Sheathing, Subflooring</t>
  </si>
  <si>
    <t>Roof Framing/Trusses</t>
  </si>
  <si>
    <t>Subfascia</t>
  </si>
  <si>
    <t>Steel Framing Connectors</t>
  </si>
  <si>
    <t>Nails, Screws, Fasteners</t>
  </si>
  <si>
    <t>Prep for Plaster, Drywall</t>
  </si>
  <si>
    <t>Rough Framing - Labor Only</t>
  </si>
  <si>
    <t>EXTERIOR</t>
  </si>
  <si>
    <t>Exterior Foam Sheathing</t>
  </si>
  <si>
    <t>Weather Barrier (Tyvek, etc.)</t>
  </si>
  <si>
    <t>Membrance &amp; Flashing</t>
  </si>
  <si>
    <t>Vinyl or Composite Siding</t>
  </si>
  <si>
    <t>Wood Siding</t>
  </si>
  <si>
    <t>Brick Veneer</t>
  </si>
  <si>
    <t>Stone Veneer</t>
  </si>
  <si>
    <t>Stucco</t>
  </si>
  <si>
    <t>Soffit/Gable Vents</t>
  </si>
  <si>
    <t>Fascia, Frieze, Corner Boards, Water Table</t>
  </si>
  <si>
    <t>Window/Door Trim</t>
  </si>
  <si>
    <t>Other Exterior Trim</t>
  </si>
  <si>
    <t>Exterior Paint, Stain, Caulk</t>
  </si>
  <si>
    <t>Exterior, labor-only</t>
  </si>
  <si>
    <t>WINDOWS/EXTERIOR DOORS</t>
  </si>
  <si>
    <t>Membrane &amp; Flashing</t>
  </si>
  <si>
    <t>Exterior doors, prehung</t>
  </si>
  <si>
    <t>Exterior door slabs</t>
  </si>
  <si>
    <t>Exterior door frames, sills</t>
  </si>
  <si>
    <t>Sidelights, transoms</t>
  </si>
  <si>
    <t>Locksets, knobs, door hardware</t>
  </si>
  <si>
    <t>Patio doors: sliding or hinged</t>
  </si>
  <si>
    <t>Windows</t>
  </si>
  <si>
    <t>Garage Doors &amp; Opener</t>
  </si>
  <si>
    <t>PLUMBING</t>
  </si>
  <si>
    <t>Drain/Waste/Vent</t>
  </si>
  <si>
    <t>Water Supply Piping</t>
  </si>
  <si>
    <t>Gas Piping</t>
  </si>
  <si>
    <t>Water Treatment</t>
  </si>
  <si>
    <t>Water Heater</t>
  </si>
  <si>
    <t>Fixtures: Toilets, Tubs, Sinks, Showers</t>
  </si>
  <si>
    <t>Faucets, Mixing Valves, Shower Heads</t>
  </si>
  <si>
    <t>Disposal</t>
  </si>
  <si>
    <t>ELECTRICAL</t>
  </si>
  <si>
    <t>Service, Panel, Sub-Panels</t>
  </si>
  <si>
    <t>Rough Wiring</t>
  </si>
  <si>
    <t>Phone, Cable, Internet Wiring</t>
  </si>
  <si>
    <t>Lighting Fixtures</t>
  </si>
  <si>
    <t>Low-Voltage Fixtures/Transformers</t>
  </si>
  <si>
    <t>Exterior Lighting</t>
  </si>
  <si>
    <t>Devices: outlets, switches, dimmers</t>
  </si>
  <si>
    <t>Lighting control system</t>
  </si>
  <si>
    <t>Doorbell System</t>
  </si>
  <si>
    <t>Smoke, CO2 Alarms</t>
  </si>
  <si>
    <t>Intercom system</t>
  </si>
  <si>
    <t>Security system</t>
  </si>
  <si>
    <t>Home theater/Entertainment</t>
  </si>
  <si>
    <t>HVAC</t>
  </si>
  <si>
    <t>Furnace/Heat Pump</t>
  </si>
  <si>
    <t>Central AC</t>
  </si>
  <si>
    <t>Air Handler</t>
  </si>
  <si>
    <t>Ductwork, Grilles, Registers</t>
  </si>
  <si>
    <t>Air Filter</t>
  </si>
  <si>
    <t>Boiler, Piping</t>
  </si>
  <si>
    <t>Radiators</t>
  </si>
  <si>
    <t>Whole-House Ventilation (HRV, ERV, Exhaust Only, Other)</t>
  </si>
  <si>
    <t>HVAC Controls</t>
  </si>
  <si>
    <t>Solar hot water</t>
  </si>
  <si>
    <t>INSULATION &amp; AIR-SEALING</t>
  </si>
  <si>
    <t>Roof/Attic Insulation</t>
  </si>
  <si>
    <t>Roof/Eave Baffles</t>
  </si>
  <si>
    <t>Wall Cavity Insulation</t>
  </si>
  <si>
    <t>Foam Board Insulation</t>
  </si>
  <si>
    <t>Spray Foam Insulation</t>
  </si>
  <si>
    <t xml:space="preserve">Basement Insulation </t>
  </si>
  <si>
    <t>Crawlspace Insulation</t>
  </si>
  <si>
    <t>Air Sealing</t>
  </si>
  <si>
    <t>Energy Diagnostics (Blower Door, Infrared)</t>
  </si>
  <si>
    <t>DRYWALL/PLASTER</t>
  </si>
  <si>
    <t>Walls</t>
  </si>
  <si>
    <t>Ceilings, Soffits</t>
  </si>
  <si>
    <t>Decorative Plaster</t>
  </si>
  <si>
    <t>Drywall Labor Only</t>
  </si>
  <si>
    <t>INTERIOR FINISH</t>
  </si>
  <si>
    <t>Interior Doors, prehung</t>
  </si>
  <si>
    <t>Interior Door slabs</t>
  </si>
  <si>
    <t>Interior Door frames, thresholds</t>
  </si>
  <si>
    <t>Door knobs, hardware</t>
  </si>
  <si>
    <t>Chair Rail, Other</t>
  </si>
  <si>
    <t>Wainscotting, Paneling</t>
  </si>
  <si>
    <t>Built-in Shelving, Cabinets</t>
  </si>
  <si>
    <t>Closet Shelving, Hardware</t>
  </si>
  <si>
    <t>Stairs, Railings, Newels</t>
  </si>
  <si>
    <t>Interior Painting, Staining</t>
  </si>
  <si>
    <t>Wood Flooring</t>
  </si>
  <si>
    <t>Carpeting</t>
  </si>
  <si>
    <t>Resilient/Vinyl Flooring</t>
  </si>
  <si>
    <t>Other Flooring</t>
  </si>
  <si>
    <t>Acoustical, Metal, Decorative Ceilings</t>
  </si>
  <si>
    <t>Interior Carpentry Labor Only</t>
  </si>
  <si>
    <t>KITCHEN &amp; BATH</t>
  </si>
  <si>
    <t>Kitchen Cabinets</t>
  </si>
  <si>
    <t>Bath Cabinets</t>
  </si>
  <si>
    <t>Cabinet Pulls, Hardware</t>
  </si>
  <si>
    <t>Countertop, Backsplash</t>
  </si>
  <si>
    <t>Ceramic Tile, Stone</t>
  </si>
  <si>
    <t>Raised Tub Platform</t>
  </si>
  <si>
    <t>Tub Enclosure</t>
  </si>
  <si>
    <t>Shower enclosure/doors</t>
  </si>
  <si>
    <t>Medicine Cabinets</t>
  </si>
  <si>
    <t>Mirrors</t>
  </si>
  <si>
    <t>Towel hangers, toilet paper holders, accessories</t>
  </si>
  <si>
    <t>K&amp;B Labor Only</t>
  </si>
  <si>
    <t>PORCHES &amp; DECKS</t>
  </si>
  <si>
    <t>Open Porch</t>
  </si>
  <si>
    <t>Screen Porch</t>
  </si>
  <si>
    <t>Wood or Composite Deck</t>
  </si>
  <si>
    <t>Fencing</t>
  </si>
  <si>
    <t>APPLIANCES</t>
  </si>
  <si>
    <t>Refrigerator</t>
  </si>
  <si>
    <t>Range, Cooktop</t>
  </si>
  <si>
    <t>Microwave</t>
  </si>
  <si>
    <t>Range Hood</t>
  </si>
  <si>
    <t>Dishwasher</t>
  </si>
  <si>
    <t>Washer/Dryer</t>
  </si>
  <si>
    <t>CONTRACTOR OR SUBCONTRACTOR</t>
  </si>
  <si>
    <t>TASK DESCRIPTION</t>
  </si>
  <si>
    <t>BID ITEM #</t>
  </si>
  <si>
    <t xml:space="preserve"> </t>
  </si>
  <si>
    <t>CONTRACT SUM</t>
  </si>
  <si>
    <t>AMOUNT VALUED</t>
  </si>
  <si>
    <t>CONTRACTOR'S CLAIM</t>
  </si>
  <si>
    <t>AMOUNT PAYABLE</t>
  </si>
  <si>
    <t>WORK COMPLETE (%)</t>
  </si>
  <si>
    <t>Progress Payment Backup</t>
  </si>
  <si>
    <t>n/a</t>
  </si>
  <si>
    <t>REASON FOR DIFFERENCE</t>
  </si>
  <si>
    <t>APPLICATION FOR PAYMENT</t>
  </si>
  <si>
    <t>TO OWNER:</t>
  </si>
  <si>
    <t>FROM CONTRACTOR</t>
  </si>
  <si>
    <t>PROJECT:</t>
  </si>
  <si>
    <t xml:space="preserve">APPLICATION NUMBER: </t>
  </si>
  <si>
    <t>CONTRACTOR'S APPLICATION FOR PAYMENT</t>
  </si>
  <si>
    <t>Refer to backup sheets attached for detailed breakdown</t>
  </si>
  <si>
    <t>Original Contract Amount:</t>
  </si>
  <si>
    <t>a.</t>
  </si>
  <si>
    <t>Total Retainage:</t>
  </si>
  <si>
    <t>Net Changes to Contract:</t>
  </si>
  <si>
    <t>Total Contract Amount:</t>
  </si>
  <si>
    <t>Retainage:</t>
  </si>
  <si>
    <t>Total Completed Less Retainage:</t>
  </si>
  <si>
    <t>Less Previous Applications:</t>
  </si>
  <si>
    <t>Current Payment Due:</t>
  </si>
  <si>
    <t>Balance to Finish Including Retainage:</t>
  </si>
  <si>
    <t>EXTRA WORK SUMMARY</t>
  </si>
  <si>
    <t>ADDITIONS</t>
  </si>
  <si>
    <t>DELETIONS</t>
  </si>
  <si>
    <t>Changes From Prev Applications:</t>
  </si>
  <si>
    <t>Changes From This Application:</t>
  </si>
  <si>
    <t>Total:</t>
  </si>
  <si>
    <t>Net Changes:</t>
  </si>
  <si>
    <t>CONTRACTOR'S CERTIFICATION:</t>
  </si>
  <si>
    <t xml:space="preserve">The undersigned Contractor to the best of his knowledge, information and believe of the Work covered by this Application for Payment has been completed in accordance with the Contract Documents, that all amounts have been paid to him for Work for which previous Certificates for Payment were issues and payments received from the Owner, and that current payment shown herein is now due. </t>
  </si>
  <si>
    <t xml:space="preserve">CONTRACTOR: </t>
  </si>
  <si>
    <t xml:space="preserve">DATE: </t>
  </si>
  <si>
    <t>State:</t>
  </si>
  <si>
    <t>Country:</t>
  </si>
  <si>
    <t>Subscribed &amp; sworn to before me</t>
  </si>
  <si>
    <t xml:space="preserve">this </t>
  </si>
  <si>
    <t xml:space="preserve">day of </t>
  </si>
  <si>
    <t>Notary Public Name:</t>
  </si>
  <si>
    <t>Commission Expiration Date:</t>
  </si>
  <si>
    <t>ENGINEER'S CERTIFICATE FOR PAYMENT:</t>
  </si>
  <si>
    <t>The Engineer hereby confirms that based on site observations &amp; to the best of his/her knowledge, this payment application accurately reflects the progression of work and that this work meets contract requirements sufficient enough to justify payment in the amount certified below:</t>
  </si>
  <si>
    <t>AMOUNT CERTIFIED:</t>
  </si>
  <si>
    <t>Provide explanation below or attached if amount certified does not match this application amount. Initial all figures &amp; markups to agree with certified amount.</t>
  </si>
  <si>
    <t>The Amount Certified is payable to the cotnractor listed above.</t>
  </si>
  <si>
    <t>ENGINEER:</t>
  </si>
  <si>
    <t>DATE:</t>
  </si>
  <si>
    <t>PERIOD ENDING:</t>
  </si>
  <si>
    <t>CONTRACT WORK:</t>
  </si>
  <si>
    <t>PREPARED BY:</t>
  </si>
  <si>
    <t>CONTRACT NO:</t>
  </si>
  <si>
    <t>Total Completed To Date:</t>
  </si>
  <si>
    <t>of Completed Work</t>
  </si>
  <si>
    <t>JOE CONTRACTOR</t>
  </si>
  <si>
    <t>SMITH BUILDING</t>
  </si>
  <si>
    <t>TENANT IMPROVEMENTS PHASE 1</t>
  </si>
  <si>
    <t>CABINETRY</t>
  </si>
  <si>
    <t>K. ANTHONY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</si>
</sst>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3" x14ac:knownFonts="1">
    <font>
      <sz val="12"/>
      <color theme="1"/>
      <name val="Calibri"/>
      <family val="2"/>
      <scheme val="minor"/>
    </font>
    <font>
      <sz val="12"/>
      <color theme="1"/>
      <name val="Calibri"/>
      <family val="2"/>
      <scheme val="minor"/>
    </font>
    <font>
      <b/>
      <sz val="12"/>
      <color theme="1"/>
      <name val="Calibri"/>
      <family val="2"/>
      <scheme val="minor"/>
    </font>
    <font>
      <b/>
      <sz val="22"/>
      <color theme="3"/>
      <name val="Calibri"/>
      <scheme val="minor"/>
    </font>
    <font>
      <sz val="14"/>
      <color theme="0"/>
      <name val="Calibri"/>
      <scheme val="minor"/>
    </font>
    <font>
      <b/>
      <sz val="14"/>
      <color theme="0"/>
      <name val="Calibri"/>
      <scheme val="minor"/>
    </font>
    <font>
      <u/>
      <sz val="12"/>
      <color theme="10"/>
      <name val="Calibri"/>
      <family val="2"/>
      <scheme val="minor"/>
    </font>
    <font>
      <u/>
      <sz val="12"/>
      <color theme="11"/>
      <name val="Calibri"/>
      <family val="2"/>
      <scheme val="minor"/>
    </font>
    <font>
      <sz val="14"/>
      <color theme="0"/>
      <name val="Calibri"/>
      <family val="2"/>
      <scheme val="minor"/>
    </font>
    <font>
      <sz val="10"/>
      <color theme="1"/>
      <name val="Calibri"/>
      <family val="2"/>
      <scheme val="minor"/>
    </font>
    <font>
      <sz val="9"/>
      <color theme="1"/>
      <name val="Calibri"/>
      <family val="2"/>
      <scheme val="minor"/>
    </font>
    <font>
      <b/>
      <sz val="22"/>
      <color rgb="FFFF0000"/>
      <name val="Calibri"/>
      <family val="2"/>
      <scheme val="minor"/>
    </font>
    <font>
      <b/>
      <sz val="2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tint="-0.499984740745262"/>
        <bgColor indexed="64"/>
      </patternFill>
    </fill>
  </fills>
  <borders count="24">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hair">
        <color indexed="55"/>
      </left>
      <right style="hair">
        <color indexed="55"/>
      </right>
      <top style="hair">
        <color indexed="55"/>
      </top>
      <bottom style="hair">
        <color indexed="55"/>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hair">
        <color indexed="55"/>
      </left>
      <right style="hair">
        <color indexed="55"/>
      </right>
      <top/>
      <bottom style="hair">
        <color indexed="55"/>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style="thin">
        <color auto="1"/>
      </right>
      <top/>
      <bottom style="medium">
        <color auto="1"/>
      </bottom>
      <diagonal/>
    </border>
    <border>
      <left/>
      <right/>
      <top/>
      <bottom style="medium">
        <color auto="1"/>
      </bottom>
      <diagonal/>
    </border>
  </borders>
  <cellStyleXfs count="24">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9" fontId="1" fillId="0" borderId="0" applyFont="0" applyFill="0" applyBorder="0" applyAlignment="0" applyProtection="0"/>
  </cellStyleXfs>
  <cellXfs count="107">
    <xf numFmtId="0" fontId="0" fillId="0" borderId="0" xfId="0"/>
    <xf numFmtId="0" fontId="0" fillId="2" borderId="0" xfId="0" applyFill="1"/>
    <xf numFmtId="0" fontId="2" fillId="3" borderId="0" xfId="0" applyFont="1" applyFill="1"/>
    <xf numFmtId="0" fontId="0" fillId="3" borderId="0" xfId="0" applyFill="1"/>
    <xf numFmtId="0" fontId="0" fillId="3" borderId="0" xfId="0" applyFill="1" applyAlignment="1">
      <alignment wrapText="1"/>
    </xf>
    <xf numFmtId="0" fontId="3" fillId="3" borderId="0" xfId="0" applyFont="1" applyFill="1" applyAlignment="1">
      <alignment vertical="center"/>
    </xf>
    <xf numFmtId="44" fontId="0" fillId="4" borderId="4" xfId="1" applyFont="1" applyFill="1" applyBorder="1"/>
    <xf numFmtId="9" fontId="0" fillId="4" borderId="4" xfId="23" applyFont="1" applyFill="1" applyBorder="1"/>
    <xf numFmtId="0" fontId="0" fillId="3" borderId="0" xfId="0" applyNumberFormat="1" applyFill="1"/>
    <xf numFmtId="0" fontId="2" fillId="3" borderId="0" xfId="0" applyNumberFormat="1" applyFont="1" applyFill="1"/>
    <xf numFmtId="44" fontId="0" fillId="3" borderId="0" xfId="1" applyFont="1" applyFill="1"/>
    <xf numFmtId="44" fontId="2" fillId="3" borderId="0" xfId="1" applyFont="1" applyFill="1"/>
    <xf numFmtId="44" fontId="0" fillId="4" borderId="0" xfId="1" applyFont="1" applyFill="1" applyBorder="1"/>
    <xf numFmtId="44" fontId="0" fillId="4" borderId="10" xfId="1" applyFont="1" applyFill="1" applyBorder="1"/>
    <xf numFmtId="0" fontId="0" fillId="0" borderId="0" xfId="0" applyBorder="1"/>
    <xf numFmtId="0" fontId="0" fillId="3" borderId="0" xfId="0" applyFill="1" applyBorder="1"/>
    <xf numFmtId="0" fontId="0" fillId="3" borderId="0" xfId="0" applyFill="1" applyBorder="1" applyAlignment="1">
      <alignment horizontal="center"/>
    </xf>
    <xf numFmtId="0" fontId="0" fillId="3" borderId="0" xfId="0" applyFill="1" applyAlignment="1">
      <alignment horizontal="center"/>
    </xf>
    <xf numFmtId="9" fontId="0" fillId="4" borderId="10" xfId="23" applyFont="1" applyFill="1" applyBorder="1"/>
    <xf numFmtId="10" fontId="0" fillId="4" borderId="4" xfId="1" applyNumberFormat="1" applyFont="1" applyFill="1" applyBorder="1"/>
    <xf numFmtId="9" fontId="0" fillId="4" borderId="4" xfId="1" applyNumberFormat="1" applyFont="1" applyFill="1" applyBorder="1"/>
    <xf numFmtId="0" fontId="9" fillId="0" borderId="0" xfId="0" applyFont="1" applyBorder="1"/>
    <xf numFmtId="0" fontId="9" fillId="0" borderId="0" xfId="0" applyFont="1"/>
    <xf numFmtId="0" fontId="9" fillId="3" borderId="2" xfId="0" applyFont="1" applyFill="1" applyBorder="1"/>
    <xf numFmtId="0" fontId="9" fillId="3" borderId="7" xfId="0" applyFont="1" applyFill="1" applyBorder="1" applyAlignment="1">
      <alignment horizontal="center"/>
    </xf>
    <xf numFmtId="0" fontId="9" fillId="3" borderId="2" xfId="0" applyFont="1" applyFill="1" applyBorder="1" applyAlignment="1"/>
    <xf numFmtId="0" fontId="9" fillId="3" borderId="11" xfId="0" applyFont="1" applyFill="1" applyBorder="1"/>
    <xf numFmtId="0" fontId="9" fillId="3" borderId="12" xfId="0" applyFont="1" applyFill="1" applyBorder="1"/>
    <xf numFmtId="0" fontId="9" fillId="3" borderId="0" xfId="0" applyFont="1" applyFill="1" applyBorder="1"/>
    <xf numFmtId="0" fontId="9" fillId="3" borderId="13" xfId="0" applyFont="1" applyFill="1" applyBorder="1"/>
    <xf numFmtId="0" fontId="9" fillId="3" borderId="0" xfId="0" applyFont="1" applyFill="1" applyBorder="1" applyAlignment="1">
      <alignment wrapText="1"/>
    </xf>
    <xf numFmtId="0" fontId="9" fillId="3" borderId="14" xfId="0" applyFont="1" applyFill="1" applyBorder="1"/>
    <xf numFmtId="0" fontId="9" fillId="3" borderId="9" xfId="0" applyFont="1" applyFill="1" applyBorder="1"/>
    <xf numFmtId="0" fontId="9" fillId="3" borderId="15" xfId="0" applyFont="1" applyFill="1" applyBorder="1"/>
    <xf numFmtId="0" fontId="9" fillId="5" borderId="12" xfId="0" applyFont="1" applyFill="1" applyBorder="1"/>
    <xf numFmtId="0" fontId="9" fillId="5" borderId="0" xfId="0" applyFont="1" applyFill="1" applyBorder="1"/>
    <xf numFmtId="0" fontId="9" fillId="5" borderId="13" xfId="0" applyFont="1" applyFill="1" applyBorder="1"/>
    <xf numFmtId="0" fontId="9" fillId="5" borderId="0" xfId="0" applyFont="1" applyFill="1" applyBorder="1" applyAlignment="1">
      <alignment horizontal="right"/>
    </xf>
    <xf numFmtId="9" fontId="9" fillId="5" borderId="9" xfId="23" applyFont="1" applyFill="1" applyBorder="1"/>
    <xf numFmtId="0" fontId="9" fillId="5" borderId="9" xfId="0" applyFont="1" applyFill="1" applyBorder="1"/>
    <xf numFmtId="0" fontId="9" fillId="5" borderId="0" xfId="0" applyFont="1" applyFill="1" applyBorder="1" applyAlignment="1">
      <alignment horizontal="center"/>
    </xf>
    <xf numFmtId="0" fontId="9" fillId="5" borderId="9" xfId="0" applyFont="1" applyFill="1" applyBorder="1" applyAlignment="1">
      <alignment horizontal="center"/>
    </xf>
    <xf numFmtId="0" fontId="9" fillId="5" borderId="7" xfId="0" applyFont="1" applyFill="1" applyBorder="1" applyAlignment="1">
      <alignment horizontal="center"/>
    </xf>
    <xf numFmtId="0" fontId="9" fillId="5" borderId="0" xfId="0" applyFont="1" applyFill="1"/>
    <xf numFmtId="0" fontId="9" fillId="5" borderId="0" xfId="0" applyFont="1" applyFill="1" applyBorder="1" applyAlignment="1"/>
    <xf numFmtId="0" fontId="9" fillId="5" borderId="23" xfId="0" applyFont="1" applyFill="1" applyBorder="1"/>
    <xf numFmtId="0" fontId="9" fillId="5" borderId="22" xfId="0" applyFont="1" applyFill="1" applyBorder="1"/>
    <xf numFmtId="0" fontId="9" fillId="5" borderId="0" xfId="0" applyFont="1" applyFill="1" applyBorder="1" applyAlignment="1">
      <alignment vertical="top"/>
    </xf>
    <xf numFmtId="0" fontId="9" fillId="5" borderId="0" xfId="0" applyFont="1" applyFill="1" applyBorder="1" applyAlignment="1">
      <alignment vertical="top" wrapText="1"/>
    </xf>
    <xf numFmtId="0" fontId="9" fillId="5" borderId="9" xfId="0" applyFont="1" applyFill="1" applyBorder="1" applyAlignment="1">
      <alignment vertical="top" wrapText="1"/>
    </xf>
    <xf numFmtId="0" fontId="9" fillId="5" borderId="13" xfId="0" applyFont="1" applyFill="1" applyBorder="1" applyAlignment="1">
      <alignment vertical="top" wrapText="1"/>
    </xf>
    <xf numFmtId="0" fontId="9" fillId="5" borderId="1" xfId="0" applyFont="1" applyFill="1" applyBorder="1"/>
    <xf numFmtId="0" fontId="9" fillId="5" borderId="2" xfId="0" applyFont="1" applyFill="1" applyBorder="1"/>
    <xf numFmtId="0" fontId="9" fillId="5" borderId="11" xfId="0" applyFont="1" applyFill="1" applyBorder="1"/>
    <xf numFmtId="44" fontId="9" fillId="5" borderId="11" xfId="1" applyFont="1" applyFill="1" applyBorder="1"/>
    <xf numFmtId="44" fontId="9" fillId="5" borderId="3" xfId="1" applyFont="1" applyFill="1" applyBorder="1"/>
    <xf numFmtId="0" fontId="9" fillId="5" borderId="15" xfId="0" applyFont="1" applyFill="1" applyBorder="1" applyAlignment="1">
      <alignment vertical="top" wrapText="1"/>
    </xf>
    <xf numFmtId="44" fontId="9" fillId="5" borderId="15" xfId="1" applyFont="1" applyFill="1" applyBorder="1"/>
    <xf numFmtId="44" fontId="9" fillId="5" borderId="16" xfId="1" applyFont="1" applyFill="1" applyBorder="1"/>
    <xf numFmtId="44" fontId="9" fillId="5" borderId="5" xfId="1" applyFont="1" applyFill="1" applyBorder="1"/>
    <xf numFmtId="0" fontId="9" fillId="5" borderId="17" xfId="0" applyFont="1" applyFill="1" applyBorder="1"/>
    <xf numFmtId="0" fontId="9" fillId="5" borderId="19" xfId="0" applyFont="1" applyFill="1" applyBorder="1"/>
    <xf numFmtId="0" fontId="5" fillId="6" borderId="0" xfId="0" applyFont="1" applyFill="1"/>
    <xf numFmtId="44" fontId="5" fillId="6" borderId="0" xfId="0" applyNumberFormat="1" applyFont="1" applyFill="1"/>
    <xf numFmtId="0" fontId="5" fillId="6" borderId="0" xfId="1" applyNumberFormat="1" applyFont="1" applyFill="1"/>
    <xf numFmtId="0" fontId="4" fillId="6" borderId="0" xfId="0" applyFont="1" applyFill="1" applyAlignment="1">
      <alignment horizontal="left" vertical="top" wrapText="1"/>
    </xf>
    <xf numFmtId="0" fontId="4" fillId="6" borderId="0" xfId="0" applyFont="1" applyFill="1" applyAlignment="1">
      <alignment horizontal="left" vertical="top"/>
    </xf>
    <xf numFmtId="0" fontId="8" fillId="6" borderId="0" xfId="0" applyFont="1" applyFill="1" applyAlignment="1">
      <alignment horizontal="left" vertical="top" wrapText="1"/>
    </xf>
    <xf numFmtId="0" fontId="11" fillId="3" borderId="0" xfId="0" applyFont="1" applyFill="1"/>
    <xf numFmtId="0" fontId="12" fillId="3" borderId="1" xfId="0" applyFont="1" applyFill="1" applyBorder="1"/>
    <xf numFmtId="0" fontId="9" fillId="3" borderId="1" xfId="0" applyFont="1" applyFill="1" applyBorder="1" applyAlignment="1">
      <alignment horizontal="left" vertical="center"/>
    </xf>
    <xf numFmtId="0" fontId="9" fillId="3" borderId="11" xfId="0" applyFont="1" applyFill="1" applyBorder="1" applyAlignment="1">
      <alignment horizontal="left" vertical="center"/>
    </xf>
    <xf numFmtId="0" fontId="9" fillId="3" borderId="12" xfId="0" applyFont="1" applyFill="1" applyBorder="1" applyAlignment="1">
      <alignment horizontal="left" vertical="center"/>
    </xf>
    <xf numFmtId="0" fontId="9" fillId="3" borderId="13" xfId="0" applyFont="1" applyFill="1" applyBorder="1" applyAlignment="1">
      <alignment horizontal="left" vertical="center"/>
    </xf>
    <xf numFmtId="0" fontId="9" fillId="3" borderId="14" xfId="0" applyFont="1" applyFill="1" applyBorder="1" applyAlignment="1">
      <alignment horizontal="left" vertical="center"/>
    </xf>
    <xf numFmtId="0" fontId="9" fillId="3" borderId="15" xfId="0" applyFont="1" applyFill="1" applyBorder="1" applyAlignment="1">
      <alignment horizontal="left" vertical="center"/>
    </xf>
    <xf numFmtId="0" fontId="9" fillId="3" borderId="1"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14" fontId="9" fillId="3" borderId="6" xfId="0" applyNumberFormat="1" applyFont="1" applyFill="1" applyBorder="1" applyAlignment="1">
      <alignment horizontal="left"/>
    </xf>
    <xf numFmtId="0" fontId="9" fillId="3" borderId="8" xfId="0" applyFont="1" applyFill="1" applyBorder="1" applyAlignment="1">
      <alignment horizontal="left"/>
    </xf>
    <xf numFmtId="0" fontId="9" fillId="3" borderId="6" xfId="0" applyFont="1" applyFill="1" applyBorder="1" applyAlignment="1">
      <alignment horizontal="left"/>
    </xf>
    <xf numFmtId="0" fontId="9" fillId="3" borderId="7" xfId="0" applyFont="1" applyFill="1" applyBorder="1" applyAlignment="1">
      <alignment horizontal="left"/>
    </xf>
    <xf numFmtId="0" fontId="9" fillId="5" borderId="18" xfId="0" applyFont="1" applyFill="1" applyBorder="1" applyAlignment="1">
      <alignment horizontal="left"/>
    </xf>
    <xf numFmtId="0" fontId="9" fillId="5" borderId="17" xfId="0" applyFont="1" applyFill="1" applyBorder="1" applyAlignment="1">
      <alignment horizontal="left"/>
    </xf>
    <xf numFmtId="0" fontId="9" fillId="5" borderId="19" xfId="0" applyFont="1" applyFill="1" applyBorder="1" applyAlignment="1">
      <alignment horizontal="left"/>
    </xf>
    <xf numFmtId="44" fontId="9" fillId="5" borderId="20" xfId="1" applyFont="1" applyFill="1" applyBorder="1" applyAlignment="1">
      <alignment horizontal="center"/>
    </xf>
    <xf numFmtId="44" fontId="9" fillId="5" borderId="21" xfId="1" applyFont="1" applyFill="1" applyBorder="1" applyAlignment="1">
      <alignment horizontal="center"/>
    </xf>
    <xf numFmtId="0" fontId="10" fillId="5" borderId="0" xfId="0" applyFont="1" applyFill="1" applyAlignment="1">
      <alignment horizontal="left" vertical="top" wrapText="1"/>
    </xf>
    <xf numFmtId="0" fontId="10" fillId="5" borderId="13" xfId="0" applyFont="1" applyFill="1" applyBorder="1" applyAlignment="1">
      <alignment horizontal="left" vertical="top" wrapText="1"/>
    </xf>
    <xf numFmtId="0" fontId="10" fillId="5" borderId="0" xfId="0" applyFont="1" applyFill="1" applyBorder="1" applyAlignment="1">
      <alignment horizontal="left" vertical="top" wrapText="1"/>
    </xf>
    <xf numFmtId="44" fontId="9" fillId="5" borderId="9" xfId="1" applyFont="1" applyFill="1" applyBorder="1" applyAlignment="1">
      <alignment horizontal="left"/>
    </xf>
    <xf numFmtId="0" fontId="9" fillId="5" borderId="12" xfId="0" applyFont="1" applyFill="1" applyBorder="1" applyAlignment="1">
      <alignment horizontal="left"/>
    </xf>
    <xf numFmtId="0" fontId="9" fillId="5" borderId="0" xfId="0" applyFont="1" applyFill="1" applyBorder="1" applyAlignment="1">
      <alignment horizontal="left"/>
    </xf>
    <xf numFmtId="0" fontId="9" fillId="5" borderId="13" xfId="0" applyFont="1" applyFill="1" applyBorder="1" applyAlignment="1">
      <alignment horizontal="left"/>
    </xf>
    <xf numFmtId="0" fontId="9" fillId="5" borderId="6" xfId="0" applyFont="1" applyFill="1" applyBorder="1" applyAlignment="1">
      <alignment horizontal="left"/>
    </xf>
    <xf numFmtId="0" fontId="9" fillId="5" borderId="7" xfId="0" applyFont="1" applyFill="1" applyBorder="1" applyAlignment="1">
      <alignment horizontal="left"/>
    </xf>
    <xf numFmtId="0" fontId="9" fillId="5" borderId="8" xfId="0" applyFont="1" applyFill="1" applyBorder="1" applyAlignment="1">
      <alignment horizontal="left"/>
    </xf>
    <xf numFmtId="44" fontId="9" fillId="5" borderId="9" xfId="0" applyNumberFormat="1" applyFont="1" applyFill="1" applyBorder="1" applyAlignment="1">
      <alignment horizontal="left"/>
    </xf>
    <xf numFmtId="0" fontId="9" fillId="5" borderId="9" xfId="0" applyFont="1" applyFill="1" applyBorder="1" applyAlignment="1">
      <alignment horizontal="left"/>
    </xf>
    <xf numFmtId="0" fontId="9" fillId="5" borderId="15" xfId="0" applyFont="1" applyFill="1" applyBorder="1" applyAlignment="1">
      <alignment horizontal="left"/>
    </xf>
    <xf numFmtId="0" fontId="6" fillId="3" borderId="0" xfId="2" applyFill="1" applyAlignment="1">
      <alignment horizontal="center" vertical="center"/>
    </xf>
    <xf numFmtId="0" fontId="0" fillId="0" borderId="0" xfId="0" applyAlignment="1"/>
    <xf numFmtId="0" fontId="9" fillId="0" borderId="0" xfId="0" applyFont="1" applyAlignment="1">
      <alignment horizontal="center"/>
    </xf>
  </cellXfs>
  <cellStyles count="24">
    <cellStyle name="Currency" xfId="1" builtinId="4"/>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Hyperlink" xfId="2" builtinId="8"/>
    <cellStyle name="Normal" xfId="0" builtinId="0"/>
    <cellStyle name="Percent" xfId="23"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smartsheet.com/try-it?trp=8531&amp;lx=4SGd_3poNCRhCdOn88p6fw&amp;utm_source=integrated+content&amp;utm_campaign=excel+construction+project+management+templates&amp;utm_medium=construction+progress+excel+template" TargetMode="External"/><Relationship Id="rId2"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hyperlink" Target="https://www.smartsheet.com/try-it?trp=8526&amp;lpv=exceltop" TargetMode="External"/><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12700</xdr:colOff>
      <xdr:row>3</xdr:row>
      <xdr:rowOff>0</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9385300"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419100</xdr:colOff>
      <xdr:row>0</xdr:row>
      <xdr:rowOff>106680</xdr:rowOff>
    </xdr:from>
    <xdr:to>
      <xdr:col>8</xdr:col>
      <xdr:colOff>889000</xdr:colOff>
      <xdr:row>0</xdr:row>
      <xdr:rowOff>413242</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82300" y="106680"/>
          <a:ext cx="1517650" cy="306562"/>
        </a:xfrm>
        <a:prstGeom prst="rect">
          <a:avLst/>
        </a:prstGeom>
        <a:noFill/>
        <a:ln>
          <a:noFill/>
        </a:ln>
        <a:effectLst/>
        <a:extLst>
          <a:ext uri="{909E8E84-426E-40dd-AFC4-6F175D3DCCD1}">
            <a14:hiddenFill xmlns:a14="http://schemas.microsoft.com/office/drawing/2010/main" xmlns="">
              <a:solidFill>
                <a:srgbClr xmlns:mc="http://schemas.openxmlformats.org/markup-compatibility/2006" val="000000" mc:Ignorable="a14" a14:legacySpreadsheetColorIndex="64"/>
              </a:solidFill>
            </a14:hiddenFill>
          </a:ext>
          <a:ext uri="{91240B29-F687-4f45-9708-019B960494DF}">
            <a14:hiddenLine xmlns:a14="http://schemas.microsoft.com/office/drawing/2010/main" xmlns="" w="1">
              <a:solidFill>
                <a:srgbClr val="FFFFFF"/>
              </a:solidFill>
              <a:miter lim="800000"/>
              <a:headEnd/>
              <a:tailEnd type="none" w="med" len="med"/>
            </a14:hiddenLine>
          </a:ex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smartsheet.com/try-it?trp=8526" TargetMode="Externa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O43"/>
  <sheetViews>
    <sheetView tabSelected="1" workbookViewId="0">
      <selection sqref="A1:O3"/>
    </sheetView>
  </sheetViews>
  <sheetFormatPr baseColWidth="10" defaultColWidth="8.83203125" defaultRowHeight="14" x14ac:dyDescent="0.2"/>
  <cols>
    <col min="1" max="1" width="4" style="22" customWidth="1"/>
    <col min="2" max="2" width="3" style="22" customWidth="1"/>
    <col min="3" max="3" width="7" style="22" customWidth="1"/>
    <col min="4" max="4" width="16.83203125" style="22" customWidth="1"/>
    <col min="5" max="5" width="11.6640625" style="22" customWidth="1"/>
    <col min="6" max="6" width="10.33203125" style="22" customWidth="1"/>
    <col min="7" max="7" width="4.6640625" style="22" customWidth="1"/>
    <col min="8" max="8" width="5.5" style="22" customWidth="1"/>
    <col min="9" max="9" width="7.1640625" style="22" customWidth="1"/>
    <col min="10" max="10" width="9.33203125" style="22" customWidth="1"/>
    <col min="11" max="11" width="8.1640625" style="22" customWidth="1"/>
    <col min="12" max="16384" width="8.83203125" style="22"/>
  </cols>
  <sheetData>
    <row r="1" spans="1:15" x14ac:dyDescent="0.2">
      <c r="A1" s="106"/>
      <c r="B1" s="106"/>
      <c r="C1" s="106"/>
      <c r="D1" s="106"/>
      <c r="E1" s="106"/>
      <c r="F1" s="106"/>
      <c r="G1" s="106"/>
      <c r="H1" s="106"/>
      <c r="I1" s="106"/>
      <c r="J1" s="106"/>
      <c r="K1" s="106"/>
      <c r="L1" s="106"/>
      <c r="M1" s="106"/>
      <c r="N1" s="106"/>
      <c r="O1" s="106"/>
    </row>
    <row r="2" spans="1:15" x14ac:dyDescent="0.2">
      <c r="A2" s="106"/>
      <c r="B2" s="106"/>
      <c r="C2" s="106"/>
      <c r="D2" s="106"/>
      <c r="E2" s="106"/>
      <c r="F2" s="106"/>
      <c r="G2" s="106"/>
      <c r="H2" s="106"/>
      <c r="I2" s="106"/>
      <c r="J2" s="106"/>
      <c r="K2" s="106"/>
      <c r="L2" s="106"/>
      <c r="M2" s="106"/>
      <c r="N2" s="106"/>
      <c r="O2" s="106"/>
    </row>
    <row r="3" spans="1:15" x14ac:dyDescent="0.2">
      <c r="A3" s="106"/>
      <c r="B3" s="106"/>
      <c r="C3" s="106"/>
      <c r="D3" s="106"/>
      <c r="E3" s="106"/>
      <c r="F3" s="106"/>
      <c r="G3" s="106"/>
      <c r="H3" s="106"/>
      <c r="I3" s="106"/>
      <c r="J3" s="106"/>
      <c r="K3" s="106"/>
      <c r="L3" s="106"/>
      <c r="M3" s="106"/>
      <c r="N3" s="106"/>
      <c r="O3" s="106"/>
    </row>
    <row r="5" spans="1:15" ht="26" x14ac:dyDescent="0.3">
      <c r="A5" s="69" t="s">
        <v>183</v>
      </c>
      <c r="B5" s="23"/>
      <c r="C5" s="23"/>
      <c r="D5" s="23"/>
      <c r="E5" s="23"/>
      <c r="F5" s="23"/>
      <c r="G5" s="23"/>
      <c r="H5" s="23"/>
      <c r="I5" s="23"/>
      <c r="J5" s="23" t="s">
        <v>187</v>
      </c>
      <c r="K5" s="23"/>
      <c r="L5" s="24">
        <v>2</v>
      </c>
      <c r="M5" s="25"/>
      <c r="N5" s="25"/>
      <c r="O5" s="26"/>
    </row>
    <row r="6" spans="1:15" ht="15" customHeight="1" x14ac:dyDescent="0.2">
      <c r="A6" s="27" t="s">
        <v>184</v>
      </c>
      <c r="B6" s="28"/>
      <c r="C6" s="28"/>
      <c r="D6" s="28"/>
      <c r="E6" s="28"/>
      <c r="F6" s="28" t="s">
        <v>186</v>
      </c>
      <c r="G6" s="28"/>
      <c r="H6" s="28"/>
      <c r="I6" s="28"/>
      <c r="J6" s="28"/>
      <c r="K6" s="28"/>
      <c r="L6" s="28"/>
      <c r="M6" s="28"/>
      <c r="N6" s="28"/>
      <c r="O6" s="29"/>
    </row>
    <row r="7" spans="1:15" ht="15" customHeight="1" x14ac:dyDescent="0.2">
      <c r="A7" s="27"/>
      <c r="B7" s="28"/>
      <c r="C7" s="70" t="s">
        <v>232</v>
      </c>
      <c r="D7" s="71"/>
      <c r="E7" s="28"/>
      <c r="F7" s="76" t="s">
        <v>233</v>
      </c>
      <c r="G7" s="77"/>
      <c r="H7" s="28"/>
      <c r="I7" s="28"/>
      <c r="J7" s="28" t="s">
        <v>225</v>
      </c>
      <c r="K7" s="28"/>
      <c r="L7" s="82">
        <v>42308</v>
      </c>
      <c r="M7" s="83"/>
      <c r="N7" s="28"/>
      <c r="O7" s="29"/>
    </row>
    <row r="8" spans="1:15" ht="15" customHeight="1" x14ac:dyDescent="0.2">
      <c r="A8" s="27"/>
      <c r="B8" s="28"/>
      <c r="C8" s="72"/>
      <c r="D8" s="73"/>
      <c r="E8" s="28"/>
      <c r="F8" s="78"/>
      <c r="G8" s="79"/>
      <c r="H8" s="28"/>
      <c r="I8" s="28"/>
      <c r="J8" s="28"/>
      <c r="K8" s="28"/>
      <c r="L8" s="28"/>
      <c r="M8" s="28"/>
      <c r="N8" s="28"/>
      <c r="O8" s="29"/>
    </row>
    <row r="9" spans="1:15" ht="15" customHeight="1" x14ac:dyDescent="0.2">
      <c r="A9" s="27"/>
      <c r="B9" s="28"/>
      <c r="C9" s="74"/>
      <c r="D9" s="75"/>
      <c r="E9" s="28"/>
      <c r="F9" s="80"/>
      <c r="G9" s="81"/>
      <c r="H9" s="28"/>
      <c r="I9" s="28"/>
      <c r="J9" s="28" t="s">
        <v>226</v>
      </c>
      <c r="K9" s="28"/>
      <c r="L9" s="84" t="s">
        <v>234</v>
      </c>
      <c r="M9" s="85"/>
      <c r="N9" s="83"/>
      <c r="O9" s="29"/>
    </row>
    <row r="10" spans="1:15" ht="15" customHeight="1" x14ac:dyDescent="0.2">
      <c r="A10" s="27" t="s">
        <v>185</v>
      </c>
      <c r="B10" s="28"/>
      <c r="C10" s="28"/>
      <c r="D10" s="28"/>
      <c r="E10" s="28"/>
      <c r="F10" s="28" t="s">
        <v>174</v>
      </c>
      <c r="G10" s="28"/>
      <c r="H10" s="28"/>
      <c r="I10" s="28"/>
      <c r="J10" s="28"/>
      <c r="K10" s="28"/>
      <c r="L10" s="28"/>
      <c r="M10" s="28"/>
      <c r="N10" s="28"/>
      <c r="O10" s="29"/>
    </row>
    <row r="11" spans="1:15" ht="15" customHeight="1" x14ac:dyDescent="0.2">
      <c r="A11" s="27"/>
      <c r="B11" s="28"/>
      <c r="C11" s="70" t="s">
        <v>231</v>
      </c>
      <c r="D11" s="71"/>
      <c r="E11" s="28"/>
      <c r="F11" s="30"/>
      <c r="G11" s="30"/>
      <c r="H11" s="28"/>
      <c r="I11" s="28"/>
      <c r="J11" s="28" t="s">
        <v>228</v>
      </c>
      <c r="K11" s="28"/>
      <c r="L11" s="84">
        <v>102015</v>
      </c>
      <c r="M11" s="85"/>
      <c r="N11" s="83"/>
      <c r="O11" s="29"/>
    </row>
    <row r="12" spans="1:15" ht="15" customHeight="1" x14ac:dyDescent="0.2">
      <c r="A12" s="27"/>
      <c r="B12" s="28"/>
      <c r="C12" s="72"/>
      <c r="D12" s="73"/>
      <c r="E12" s="28"/>
      <c r="F12" s="30"/>
      <c r="G12" s="30"/>
      <c r="H12" s="28"/>
      <c r="I12" s="28"/>
      <c r="J12" s="28"/>
      <c r="K12" s="28"/>
      <c r="L12" s="28"/>
      <c r="M12" s="28"/>
      <c r="N12" s="28"/>
      <c r="O12" s="29"/>
    </row>
    <row r="13" spans="1:15" ht="15" customHeight="1" x14ac:dyDescent="0.2">
      <c r="A13" s="27"/>
      <c r="B13" s="28"/>
      <c r="C13" s="74"/>
      <c r="D13" s="75"/>
      <c r="E13" s="28"/>
      <c r="F13" s="30"/>
      <c r="G13" s="30"/>
      <c r="H13" s="28"/>
      <c r="I13" s="28"/>
      <c r="J13" s="28" t="s">
        <v>227</v>
      </c>
      <c r="K13" s="28"/>
      <c r="L13" s="84" t="s">
        <v>235</v>
      </c>
      <c r="M13" s="85"/>
      <c r="N13" s="83"/>
      <c r="O13" s="29"/>
    </row>
    <row r="14" spans="1:15" ht="15" customHeight="1" x14ac:dyDescent="0.2">
      <c r="A14" s="31"/>
      <c r="B14" s="32"/>
      <c r="C14" s="32"/>
      <c r="D14" s="32"/>
      <c r="E14" s="32"/>
      <c r="F14" s="32"/>
      <c r="G14" s="32"/>
      <c r="H14" s="32"/>
      <c r="I14" s="32"/>
      <c r="J14" s="32"/>
      <c r="K14" s="32"/>
      <c r="L14" s="32"/>
      <c r="M14" s="32"/>
      <c r="N14" s="32"/>
      <c r="O14" s="33"/>
    </row>
    <row r="15" spans="1:15" ht="15" customHeight="1" x14ac:dyDescent="0.2">
      <c r="A15" s="34" t="s">
        <v>188</v>
      </c>
      <c r="B15" s="35"/>
      <c r="C15" s="35"/>
      <c r="D15" s="35"/>
      <c r="E15" s="35"/>
      <c r="F15" s="35"/>
      <c r="G15" s="35"/>
      <c r="H15" s="35" t="s">
        <v>207</v>
      </c>
      <c r="I15" s="35"/>
      <c r="J15" s="35"/>
      <c r="K15" s="35"/>
      <c r="L15" s="35"/>
      <c r="M15" s="35"/>
      <c r="N15" s="35"/>
      <c r="O15" s="36"/>
    </row>
    <row r="16" spans="1:15" ht="15" customHeight="1" x14ac:dyDescent="0.2">
      <c r="A16" s="34" t="s">
        <v>189</v>
      </c>
      <c r="B16" s="35"/>
      <c r="C16" s="35"/>
      <c r="D16" s="35"/>
      <c r="E16" s="35"/>
      <c r="F16" s="35"/>
      <c r="G16" s="35"/>
      <c r="H16" s="93" t="s">
        <v>208</v>
      </c>
      <c r="I16" s="93"/>
      <c r="J16" s="93"/>
      <c r="K16" s="93"/>
      <c r="L16" s="93"/>
      <c r="M16" s="93"/>
      <c r="N16" s="93"/>
      <c r="O16" s="92"/>
    </row>
    <row r="17" spans="1:15" ht="15" customHeight="1" x14ac:dyDescent="0.2">
      <c r="A17" s="34" t="s">
        <v>174</v>
      </c>
      <c r="B17" s="35"/>
      <c r="C17" s="35"/>
      <c r="D17" s="35"/>
      <c r="E17" s="35"/>
      <c r="F17" s="35"/>
      <c r="G17" s="35"/>
      <c r="H17" s="93"/>
      <c r="I17" s="93"/>
      <c r="J17" s="93"/>
      <c r="K17" s="93"/>
      <c r="L17" s="93"/>
      <c r="M17" s="93"/>
      <c r="N17" s="93"/>
      <c r="O17" s="92"/>
    </row>
    <row r="18" spans="1:15" ht="21.5" customHeight="1" x14ac:dyDescent="0.2">
      <c r="A18" s="34">
        <v>1</v>
      </c>
      <c r="B18" s="35" t="s">
        <v>190</v>
      </c>
      <c r="C18" s="35"/>
      <c r="D18" s="35"/>
      <c r="E18" s="94">
        <v>20000</v>
      </c>
      <c r="F18" s="94"/>
      <c r="G18" s="35"/>
      <c r="H18" s="93"/>
      <c r="I18" s="93"/>
      <c r="J18" s="93"/>
      <c r="K18" s="93"/>
      <c r="L18" s="93"/>
      <c r="M18" s="93"/>
      <c r="N18" s="93"/>
      <c r="O18" s="92"/>
    </row>
    <row r="19" spans="1:15" ht="15" customHeight="1" x14ac:dyDescent="0.2">
      <c r="A19" s="34">
        <v>2</v>
      </c>
      <c r="B19" s="35" t="s">
        <v>193</v>
      </c>
      <c r="C19" s="35"/>
      <c r="D19" s="35"/>
      <c r="E19" s="94">
        <f>E38</f>
        <v>600</v>
      </c>
      <c r="F19" s="94"/>
      <c r="G19" s="35"/>
      <c r="H19" s="35" t="s">
        <v>209</v>
      </c>
      <c r="I19" s="35"/>
      <c r="J19" s="102"/>
      <c r="K19" s="102"/>
      <c r="L19" s="102"/>
      <c r="M19" s="37" t="s">
        <v>210</v>
      </c>
      <c r="N19" s="102"/>
      <c r="O19" s="103"/>
    </row>
    <row r="20" spans="1:15" ht="15" customHeight="1" x14ac:dyDescent="0.2">
      <c r="A20" s="34">
        <v>3</v>
      </c>
      <c r="B20" s="35" t="s">
        <v>194</v>
      </c>
      <c r="C20" s="35"/>
      <c r="D20" s="35"/>
      <c r="E20" s="101">
        <f>E18+E19</f>
        <v>20600</v>
      </c>
      <c r="F20" s="102"/>
      <c r="G20" s="35"/>
      <c r="H20" s="35"/>
      <c r="I20" s="35"/>
      <c r="J20" s="35"/>
      <c r="K20" s="35"/>
      <c r="L20" s="35"/>
      <c r="M20" s="35"/>
      <c r="N20" s="35"/>
      <c r="O20" s="36"/>
    </row>
    <row r="21" spans="1:15" ht="15" customHeight="1" x14ac:dyDescent="0.2">
      <c r="A21" s="34">
        <v>4</v>
      </c>
      <c r="B21" s="35" t="s">
        <v>229</v>
      </c>
      <c r="C21" s="35"/>
      <c r="D21" s="35"/>
      <c r="E21" s="94">
        <v>15000</v>
      </c>
      <c r="F21" s="94"/>
      <c r="G21" s="35"/>
      <c r="H21" s="35" t="s">
        <v>211</v>
      </c>
      <c r="I21" s="96"/>
      <c r="J21" s="96"/>
      <c r="K21" s="35" t="s">
        <v>212</v>
      </c>
      <c r="L21" s="96"/>
      <c r="M21" s="96"/>
      <c r="N21" s="35"/>
      <c r="O21" s="36"/>
    </row>
    <row r="22" spans="1:15" ht="15" customHeight="1" x14ac:dyDescent="0.2">
      <c r="A22" s="34">
        <v>5</v>
      </c>
      <c r="B22" s="35" t="s">
        <v>195</v>
      </c>
      <c r="C22" s="35"/>
      <c r="D22" s="35"/>
      <c r="E22" s="35"/>
      <c r="F22" s="35"/>
      <c r="G22" s="35"/>
      <c r="H22" s="35" t="s">
        <v>213</v>
      </c>
      <c r="I22" s="35"/>
      <c r="J22" s="35"/>
      <c r="K22" s="35"/>
      <c r="L22" s="35"/>
      <c r="M22" s="35"/>
      <c r="N22" s="35"/>
      <c r="O22" s="36"/>
    </row>
    <row r="23" spans="1:15" ht="15" customHeight="1" x14ac:dyDescent="0.2">
      <c r="A23" s="34"/>
      <c r="B23" s="35" t="s">
        <v>191</v>
      </c>
      <c r="C23" s="38">
        <v>0.15</v>
      </c>
      <c r="D23" s="35" t="s">
        <v>230</v>
      </c>
      <c r="E23" s="35"/>
      <c r="F23" s="35"/>
      <c r="G23" s="35"/>
      <c r="H23" s="35" t="s">
        <v>214</v>
      </c>
      <c r="I23" s="39"/>
      <c r="J23" s="40" t="s">
        <v>215</v>
      </c>
      <c r="K23" s="41"/>
      <c r="L23" s="41"/>
      <c r="M23" s="35"/>
      <c r="N23" s="35"/>
      <c r="O23" s="36"/>
    </row>
    <row r="24" spans="1:15" ht="15" customHeight="1" x14ac:dyDescent="0.2">
      <c r="A24" s="34"/>
      <c r="B24" s="35" t="s">
        <v>192</v>
      </c>
      <c r="C24" s="35"/>
      <c r="D24" s="35"/>
      <c r="E24" s="94">
        <f>E21*C23</f>
        <v>2250</v>
      </c>
      <c r="F24" s="94"/>
      <c r="G24" s="35"/>
      <c r="H24" s="35" t="s">
        <v>216</v>
      </c>
      <c r="I24" s="35"/>
      <c r="J24" s="35"/>
      <c r="K24" s="42"/>
      <c r="L24" s="42"/>
      <c r="M24" s="35"/>
      <c r="N24" s="35"/>
      <c r="O24" s="36"/>
    </row>
    <row r="25" spans="1:15" ht="15" customHeight="1" x14ac:dyDescent="0.2">
      <c r="A25" s="34"/>
      <c r="B25" s="35"/>
      <c r="C25" s="35"/>
      <c r="D25" s="35"/>
      <c r="E25" s="35"/>
      <c r="F25" s="35"/>
      <c r="G25" s="35"/>
      <c r="H25" s="35" t="s">
        <v>217</v>
      </c>
      <c r="I25" s="35"/>
      <c r="J25" s="35"/>
      <c r="K25" s="99"/>
      <c r="L25" s="99"/>
      <c r="M25" s="35"/>
      <c r="N25" s="35"/>
      <c r="O25" s="36"/>
    </row>
    <row r="26" spans="1:15" ht="15" customHeight="1" x14ac:dyDescent="0.2">
      <c r="A26" s="34">
        <v>6</v>
      </c>
      <c r="B26" s="35" t="s">
        <v>196</v>
      </c>
      <c r="C26" s="35"/>
      <c r="D26" s="35"/>
      <c r="E26" s="94">
        <f>E21-E24</f>
        <v>12750</v>
      </c>
      <c r="F26" s="94"/>
      <c r="G26" s="35"/>
      <c r="H26" s="43"/>
      <c r="I26" s="35"/>
      <c r="J26" s="35"/>
      <c r="K26" s="35"/>
      <c r="L26" s="44"/>
      <c r="M26" s="44"/>
      <c r="N26" s="35"/>
      <c r="O26" s="36"/>
    </row>
    <row r="27" spans="1:15" ht="9.5" customHeight="1" thickBot="1" x14ac:dyDescent="0.25">
      <c r="A27" s="34"/>
      <c r="B27" s="35"/>
      <c r="C27" s="35"/>
      <c r="D27" s="35"/>
      <c r="E27" s="35"/>
      <c r="F27" s="35"/>
      <c r="G27" s="35"/>
      <c r="H27" s="45"/>
      <c r="I27" s="45"/>
      <c r="J27" s="45"/>
      <c r="K27" s="45"/>
      <c r="L27" s="45"/>
      <c r="M27" s="45"/>
      <c r="N27" s="45"/>
      <c r="O27" s="46"/>
    </row>
    <row r="28" spans="1:15" ht="15" customHeight="1" x14ac:dyDescent="0.2">
      <c r="A28" s="34">
        <v>7</v>
      </c>
      <c r="B28" s="35" t="s">
        <v>197</v>
      </c>
      <c r="C28" s="35"/>
      <c r="D28" s="35"/>
      <c r="E28" s="94">
        <v>5000</v>
      </c>
      <c r="F28" s="94"/>
      <c r="G28" s="35"/>
      <c r="H28" s="44" t="s">
        <v>218</v>
      </c>
      <c r="I28" s="35"/>
      <c r="J28" s="35"/>
      <c r="K28" s="35"/>
      <c r="L28" s="40"/>
      <c r="M28" s="40"/>
      <c r="N28" s="35"/>
      <c r="O28" s="36"/>
    </row>
    <row r="29" spans="1:15" ht="15" customHeight="1" x14ac:dyDescent="0.2">
      <c r="A29" s="34"/>
      <c r="B29" s="35"/>
      <c r="C29" s="35"/>
      <c r="D29" s="35"/>
      <c r="E29" s="35"/>
      <c r="F29" s="35"/>
      <c r="G29" s="35"/>
      <c r="H29" s="91" t="s">
        <v>219</v>
      </c>
      <c r="I29" s="91"/>
      <c r="J29" s="91"/>
      <c r="K29" s="91"/>
      <c r="L29" s="91"/>
      <c r="M29" s="91"/>
      <c r="N29" s="91"/>
      <c r="O29" s="92"/>
    </row>
    <row r="30" spans="1:15" ht="15" customHeight="1" x14ac:dyDescent="0.2">
      <c r="A30" s="34">
        <v>8</v>
      </c>
      <c r="B30" s="35" t="s">
        <v>198</v>
      </c>
      <c r="C30" s="35"/>
      <c r="D30" s="35"/>
      <c r="E30" s="94">
        <f>E26-E28</f>
        <v>7750</v>
      </c>
      <c r="F30" s="94"/>
      <c r="G30" s="35"/>
      <c r="H30" s="91"/>
      <c r="I30" s="91"/>
      <c r="J30" s="91"/>
      <c r="K30" s="91"/>
      <c r="L30" s="91"/>
      <c r="M30" s="91"/>
      <c r="N30" s="91"/>
      <c r="O30" s="92"/>
    </row>
    <row r="31" spans="1:15" ht="15" customHeight="1" x14ac:dyDescent="0.2">
      <c r="A31" s="34"/>
      <c r="B31" s="35"/>
      <c r="C31" s="35"/>
      <c r="D31" s="35"/>
      <c r="E31" s="35"/>
      <c r="F31" s="35"/>
      <c r="G31" s="35"/>
      <c r="H31" s="91"/>
      <c r="I31" s="91"/>
      <c r="J31" s="91"/>
      <c r="K31" s="91"/>
      <c r="L31" s="91"/>
      <c r="M31" s="91"/>
      <c r="N31" s="91"/>
      <c r="O31" s="92"/>
    </row>
    <row r="32" spans="1:15" ht="15" customHeight="1" x14ac:dyDescent="0.2">
      <c r="A32" s="34">
        <v>9</v>
      </c>
      <c r="B32" s="35" t="s">
        <v>199</v>
      </c>
      <c r="C32" s="35"/>
      <c r="D32" s="35"/>
      <c r="E32" s="94">
        <f>E20-E28-E30</f>
        <v>7850</v>
      </c>
      <c r="F32" s="94"/>
      <c r="G32" s="35"/>
      <c r="H32" s="47" t="s">
        <v>220</v>
      </c>
      <c r="I32" s="48"/>
      <c r="J32" s="48"/>
      <c r="K32" s="49"/>
      <c r="L32" s="49"/>
      <c r="M32" s="49"/>
      <c r="N32" s="48"/>
      <c r="O32" s="50"/>
    </row>
    <row r="33" spans="1:15" ht="15" customHeight="1" x14ac:dyDescent="0.2">
      <c r="A33" s="34"/>
      <c r="B33" s="35"/>
      <c r="C33" s="35"/>
      <c r="D33" s="35"/>
      <c r="E33" s="35"/>
      <c r="F33" s="35"/>
      <c r="G33" s="35"/>
      <c r="H33" s="93" t="s">
        <v>221</v>
      </c>
      <c r="I33" s="93"/>
      <c r="J33" s="93"/>
      <c r="K33" s="93"/>
      <c r="L33" s="93"/>
      <c r="M33" s="93"/>
      <c r="N33" s="93"/>
      <c r="O33" s="92"/>
    </row>
    <row r="34" spans="1:15" ht="15" customHeight="1" x14ac:dyDescent="0.2">
      <c r="A34" s="51" t="s">
        <v>200</v>
      </c>
      <c r="B34" s="52"/>
      <c r="C34" s="52"/>
      <c r="D34" s="53"/>
      <c r="E34" s="52" t="s">
        <v>201</v>
      </c>
      <c r="F34" s="53" t="s">
        <v>202</v>
      </c>
      <c r="G34" s="35"/>
      <c r="H34" s="93"/>
      <c r="I34" s="93"/>
      <c r="J34" s="93"/>
      <c r="K34" s="93"/>
      <c r="L34" s="93"/>
      <c r="M34" s="93"/>
      <c r="N34" s="93"/>
      <c r="O34" s="92"/>
    </row>
    <row r="35" spans="1:15" ht="15" customHeight="1" x14ac:dyDescent="0.2">
      <c r="A35" s="95" t="s">
        <v>203</v>
      </c>
      <c r="B35" s="96"/>
      <c r="C35" s="96"/>
      <c r="D35" s="97"/>
      <c r="E35" s="54">
        <v>1000</v>
      </c>
      <c r="F35" s="55">
        <v>400</v>
      </c>
      <c r="G35" s="35"/>
      <c r="H35" s="47" t="s">
        <v>223</v>
      </c>
      <c r="I35" s="48"/>
      <c r="J35" s="49"/>
      <c r="K35" s="49"/>
      <c r="L35" s="49"/>
      <c r="M35" s="48" t="s">
        <v>224</v>
      </c>
      <c r="N35" s="49"/>
      <c r="O35" s="56"/>
    </row>
    <row r="36" spans="1:15" ht="15" customHeight="1" x14ac:dyDescent="0.2">
      <c r="A36" s="95" t="s">
        <v>204</v>
      </c>
      <c r="B36" s="96"/>
      <c r="C36" s="96"/>
      <c r="D36" s="97"/>
      <c r="E36" s="57"/>
      <c r="F36" s="58"/>
      <c r="G36" s="35"/>
      <c r="H36" s="48"/>
      <c r="I36" s="48"/>
      <c r="J36" s="48"/>
      <c r="K36" s="48"/>
      <c r="L36" s="48"/>
      <c r="M36" s="48"/>
      <c r="N36" s="48"/>
      <c r="O36" s="50"/>
    </row>
    <row r="37" spans="1:15" ht="15" customHeight="1" x14ac:dyDescent="0.2">
      <c r="A37" s="98" t="s">
        <v>205</v>
      </c>
      <c r="B37" s="99"/>
      <c r="C37" s="99"/>
      <c r="D37" s="100"/>
      <c r="E37" s="59">
        <f>E35+E36</f>
        <v>1000</v>
      </c>
      <c r="F37" s="59">
        <f>F35+F36</f>
        <v>400</v>
      </c>
      <c r="G37" s="35"/>
      <c r="H37" s="35" t="s">
        <v>222</v>
      </c>
      <c r="I37" s="35"/>
      <c r="J37" s="35"/>
      <c r="K37" s="35"/>
      <c r="L37" s="35"/>
      <c r="M37" s="35"/>
      <c r="N37" s="35"/>
      <c r="O37" s="36"/>
    </row>
    <row r="38" spans="1:15" ht="15" customHeight="1" thickBot="1" x14ac:dyDescent="0.25">
      <c r="A38" s="86" t="s">
        <v>206</v>
      </c>
      <c r="B38" s="87"/>
      <c r="C38" s="87"/>
      <c r="D38" s="88"/>
      <c r="E38" s="89">
        <f>E37-F37</f>
        <v>600</v>
      </c>
      <c r="F38" s="90"/>
      <c r="G38" s="60"/>
      <c r="H38" s="60"/>
      <c r="I38" s="60"/>
      <c r="J38" s="60"/>
      <c r="K38" s="60"/>
      <c r="L38" s="60"/>
      <c r="M38" s="60"/>
      <c r="N38" s="60"/>
      <c r="O38" s="61"/>
    </row>
    <row r="39" spans="1:15" ht="15" customHeight="1" thickTop="1" x14ac:dyDescent="0.2">
      <c r="A39" s="21"/>
      <c r="B39" s="21"/>
      <c r="C39" s="21"/>
      <c r="D39" s="21"/>
      <c r="E39" s="21"/>
      <c r="F39" s="21"/>
      <c r="G39" s="21"/>
    </row>
    <row r="40" spans="1:15" ht="14" customHeight="1" x14ac:dyDescent="0.2">
      <c r="A40" s="105"/>
      <c r="B40" s="105"/>
      <c r="C40" s="105"/>
      <c r="D40" s="105"/>
      <c r="E40" s="105"/>
      <c r="F40" s="105"/>
      <c r="G40" s="105"/>
      <c r="H40" s="105"/>
      <c r="I40" s="105"/>
      <c r="J40" s="105"/>
      <c r="K40" s="105"/>
      <c r="L40" s="105"/>
      <c r="M40" s="105"/>
      <c r="N40" s="105"/>
      <c r="O40" s="105"/>
    </row>
    <row r="41" spans="1:15" ht="14" customHeight="1" x14ac:dyDescent="0.2">
      <c r="A41" s="105"/>
      <c r="B41" s="105"/>
      <c r="C41" s="105"/>
      <c r="D41" s="105"/>
      <c r="E41" s="105"/>
      <c r="F41" s="105"/>
      <c r="G41" s="105"/>
      <c r="H41" s="105"/>
      <c r="I41" s="105"/>
      <c r="J41" s="105"/>
      <c r="K41" s="105"/>
      <c r="L41" s="105"/>
      <c r="M41" s="105"/>
      <c r="N41" s="105"/>
      <c r="O41" s="105"/>
    </row>
    <row r="42" spans="1:15" ht="14" customHeight="1" x14ac:dyDescent="0.2">
      <c r="A42" s="105"/>
      <c r="B42" s="105"/>
      <c r="C42" s="105"/>
      <c r="D42" s="105"/>
      <c r="E42" s="105"/>
      <c r="F42" s="105"/>
      <c r="G42" s="105"/>
      <c r="H42" s="105"/>
      <c r="I42" s="105"/>
      <c r="J42" s="105"/>
      <c r="K42" s="105"/>
      <c r="L42" s="105"/>
      <c r="M42" s="105"/>
      <c r="N42" s="105"/>
      <c r="O42" s="105"/>
    </row>
    <row r="43" spans="1:15" ht="14" customHeight="1" x14ac:dyDescent="0.2">
      <c r="A43" s="105"/>
      <c r="B43" s="105"/>
      <c r="C43" s="105"/>
      <c r="D43" s="105"/>
      <c r="E43" s="105"/>
      <c r="F43" s="105"/>
      <c r="G43" s="105"/>
      <c r="H43" s="105"/>
      <c r="I43" s="105"/>
      <c r="J43" s="105"/>
      <c r="K43" s="105"/>
      <c r="L43" s="105"/>
      <c r="M43" s="105"/>
      <c r="N43" s="105"/>
      <c r="O43" s="105"/>
    </row>
  </sheetData>
  <mergeCells count="30">
    <mergeCell ref="A1:O3"/>
    <mergeCell ref="E21:F21"/>
    <mergeCell ref="E18:F18"/>
    <mergeCell ref="E19:F19"/>
    <mergeCell ref="E20:F20"/>
    <mergeCell ref="H16:O18"/>
    <mergeCell ref="I21:J21"/>
    <mergeCell ref="L21:M21"/>
    <mergeCell ref="J19:L19"/>
    <mergeCell ref="N19:O19"/>
    <mergeCell ref="A35:D35"/>
    <mergeCell ref="A36:D36"/>
    <mergeCell ref="A37:D37"/>
    <mergeCell ref="K25:L25"/>
    <mergeCell ref="E24:F24"/>
    <mergeCell ref="C11:D13"/>
    <mergeCell ref="C7:D9"/>
    <mergeCell ref="F7:G9"/>
    <mergeCell ref="L7:M7"/>
    <mergeCell ref="L9:N9"/>
    <mergeCell ref="L11:N11"/>
    <mergeCell ref="L13:N13"/>
    <mergeCell ref="A38:D38"/>
    <mergeCell ref="E38:F38"/>
    <mergeCell ref="H29:O31"/>
    <mergeCell ref="H33:O34"/>
    <mergeCell ref="E26:F26"/>
    <mergeCell ref="E28:F28"/>
    <mergeCell ref="E30:F30"/>
    <mergeCell ref="E32:F32"/>
  </mergeCells>
  <pageMargins left="0.7" right="0.7" top="0.75" bottom="0.75" header="0.3" footer="0.3"/>
  <pageSetup scale="89" fitToHeight="0" orientation="landscape"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191"/>
  <sheetViews>
    <sheetView zoomScale="80" zoomScaleNormal="80" zoomScalePageLayoutView="80" workbookViewId="0">
      <pane ySplit="4" topLeftCell="A183" activePane="bottomLeft" state="frozen"/>
      <selection pane="bottomLeft" activeCell="D8" sqref="D8"/>
    </sheetView>
  </sheetViews>
  <sheetFormatPr baseColWidth="10" defaultColWidth="11.1640625" defaultRowHeight="16" x14ac:dyDescent="0.2"/>
  <cols>
    <col min="1" max="1" width="7.33203125" customWidth="1"/>
    <col min="2" max="2" width="40.5" bestFit="1" customWidth="1"/>
    <col min="3" max="3" width="32.6640625" customWidth="1"/>
    <col min="4" max="4" width="13.6640625" customWidth="1"/>
    <col min="5" max="5" width="11.6640625" customWidth="1"/>
    <col min="6" max="6" width="13.6640625" customWidth="1"/>
    <col min="7" max="7" width="16.1640625" bestFit="1" customWidth="1"/>
    <col min="8" max="9" width="13.6640625" customWidth="1"/>
  </cols>
  <sheetData>
    <row r="1" spans="1:9" ht="37" customHeight="1" x14ac:dyDescent="0.35">
      <c r="A1" s="5" t="s">
        <v>180</v>
      </c>
      <c r="B1" s="3"/>
      <c r="C1" s="68"/>
      <c r="D1" s="3"/>
      <c r="E1" s="3"/>
      <c r="F1" s="3"/>
      <c r="G1" s="3"/>
      <c r="H1" s="104"/>
      <c r="I1" s="104"/>
    </row>
    <row r="2" spans="1:9" x14ac:dyDescent="0.2">
      <c r="B2" s="1"/>
      <c r="C2" s="1"/>
      <c r="D2" s="1"/>
      <c r="E2" s="1"/>
      <c r="F2" s="1"/>
      <c r="G2" s="1"/>
      <c r="H2" s="1"/>
      <c r="I2" s="1"/>
    </row>
    <row r="3" spans="1:9" x14ac:dyDescent="0.2">
      <c r="B3" s="1"/>
      <c r="C3" s="1"/>
      <c r="D3" s="1"/>
      <c r="E3" s="1"/>
      <c r="F3" s="1"/>
      <c r="G3" s="1"/>
      <c r="H3" s="1"/>
      <c r="I3" s="1"/>
    </row>
    <row r="4" spans="1:9" ht="57" x14ac:dyDescent="0.2">
      <c r="A4" s="65" t="s">
        <v>173</v>
      </c>
      <c r="B4" s="66" t="s">
        <v>172</v>
      </c>
      <c r="C4" s="65" t="s">
        <v>171</v>
      </c>
      <c r="D4" s="65" t="s">
        <v>175</v>
      </c>
      <c r="E4" s="65" t="s">
        <v>179</v>
      </c>
      <c r="F4" s="65" t="s">
        <v>176</v>
      </c>
      <c r="G4" s="65" t="s">
        <v>177</v>
      </c>
      <c r="H4" s="65" t="s">
        <v>178</v>
      </c>
      <c r="I4" s="67" t="s">
        <v>182</v>
      </c>
    </row>
    <row r="5" spans="1:9" x14ac:dyDescent="0.2">
      <c r="B5" s="2" t="s">
        <v>1</v>
      </c>
      <c r="C5" s="2"/>
      <c r="D5" s="2"/>
      <c r="E5" s="2"/>
      <c r="F5" s="2"/>
      <c r="G5" s="2"/>
      <c r="H5" s="2"/>
      <c r="I5" s="3"/>
    </row>
    <row r="6" spans="1:9" x14ac:dyDescent="0.2">
      <c r="A6" s="14">
        <v>1.0009999999999999</v>
      </c>
      <c r="B6" s="15" t="s">
        <v>2</v>
      </c>
      <c r="C6" s="15"/>
      <c r="D6" s="6">
        <v>1000</v>
      </c>
      <c r="E6" s="7">
        <v>0.15</v>
      </c>
      <c r="F6" s="6">
        <f>D6*E6</f>
        <v>150</v>
      </c>
      <c r="G6" s="6">
        <v>150</v>
      </c>
      <c r="H6" s="13">
        <f>IF(F6=G6,F6)</f>
        <v>150</v>
      </c>
      <c r="I6" s="16" t="s">
        <v>181</v>
      </c>
    </row>
    <row r="7" spans="1:9" ht="15" customHeight="1" x14ac:dyDescent="0.2">
      <c r="A7">
        <f>A6+0.001</f>
        <v>1.0019999999999998</v>
      </c>
      <c r="B7" s="4" t="s">
        <v>3</v>
      </c>
      <c r="C7" s="3"/>
      <c r="D7" s="13"/>
      <c r="E7" s="18"/>
      <c r="F7" s="6">
        <f t="shared" ref="F7:F21" si="0">D7*E7</f>
        <v>0</v>
      </c>
      <c r="G7" s="13"/>
      <c r="H7" s="13">
        <f>IF(F7=G7,F7)</f>
        <v>0</v>
      </c>
      <c r="I7" s="16" t="s">
        <v>181</v>
      </c>
    </row>
    <row r="8" spans="1:9" ht="15" customHeight="1" x14ac:dyDescent="0.2">
      <c r="A8">
        <f t="shared" ref="A8:A21" si="1">A7+0.001</f>
        <v>1.0029999999999997</v>
      </c>
      <c r="B8" s="3" t="s">
        <v>4</v>
      </c>
      <c r="C8" s="3"/>
      <c r="D8" s="6"/>
      <c r="E8" s="18"/>
      <c r="F8" s="6">
        <f t="shared" si="0"/>
        <v>0</v>
      </c>
      <c r="G8" s="6"/>
      <c r="H8" s="13">
        <f t="shared" ref="H8:H21" si="2">IF(F8=G8,F8)</f>
        <v>0</v>
      </c>
      <c r="I8" s="16" t="s">
        <v>181</v>
      </c>
    </row>
    <row r="9" spans="1:9" x14ac:dyDescent="0.2">
      <c r="A9">
        <f t="shared" si="1"/>
        <v>1.0039999999999996</v>
      </c>
      <c r="B9" s="3" t="s">
        <v>5</v>
      </c>
      <c r="C9" s="3"/>
      <c r="D9" s="6"/>
      <c r="E9" s="18"/>
      <c r="F9" s="6">
        <f t="shared" si="0"/>
        <v>0</v>
      </c>
      <c r="G9" s="6"/>
      <c r="H9" s="13">
        <f t="shared" si="2"/>
        <v>0</v>
      </c>
      <c r="I9" s="16" t="s">
        <v>181</v>
      </c>
    </row>
    <row r="10" spans="1:9" x14ac:dyDescent="0.2">
      <c r="A10">
        <f t="shared" si="1"/>
        <v>1.0049999999999994</v>
      </c>
      <c r="B10" s="3" t="s">
        <v>6</v>
      </c>
      <c r="C10" s="3"/>
      <c r="D10" s="6"/>
      <c r="E10" s="18"/>
      <c r="F10" s="6">
        <f t="shared" si="0"/>
        <v>0</v>
      </c>
      <c r="G10" s="6"/>
      <c r="H10" s="13">
        <f t="shared" si="2"/>
        <v>0</v>
      </c>
      <c r="I10" s="16" t="s">
        <v>181</v>
      </c>
    </row>
    <row r="11" spans="1:9" x14ac:dyDescent="0.2">
      <c r="A11">
        <f t="shared" si="1"/>
        <v>1.0059999999999993</v>
      </c>
      <c r="B11" s="3" t="s">
        <v>7</v>
      </c>
      <c r="C11" s="3"/>
      <c r="D11" s="6"/>
      <c r="E11" s="18"/>
      <c r="F11" s="6">
        <f t="shared" si="0"/>
        <v>0</v>
      </c>
      <c r="G11" s="6"/>
      <c r="H11" s="13">
        <f t="shared" si="2"/>
        <v>0</v>
      </c>
      <c r="I11" s="16" t="s">
        <v>181</v>
      </c>
    </row>
    <row r="12" spans="1:9" x14ac:dyDescent="0.2">
      <c r="A12">
        <f t="shared" si="1"/>
        <v>1.0069999999999992</v>
      </c>
      <c r="B12" s="3" t="s">
        <v>8</v>
      </c>
      <c r="C12" s="3"/>
      <c r="D12" s="6"/>
      <c r="E12" s="18"/>
      <c r="F12" s="6">
        <f t="shared" si="0"/>
        <v>0</v>
      </c>
      <c r="G12" s="6"/>
      <c r="H12" s="13">
        <f t="shared" si="2"/>
        <v>0</v>
      </c>
      <c r="I12" s="16" t="s">
        <v>181</v>
      </c>
    </row>
    <row r="13" spans="1:9" x14ac:dyDescent="0.2">
      <c r="A13">
        <f t="shared" si="1"/>
        <v>1.0079999999999991</v>
      </c>
      <c r="B13" s="3" t="s">
        <v>9</v>
      </c>
      <c r="C13" s="3"/>
      <c r="D13" s="6"/>
      <c r="E13" s="18"/>
      <c r="F13" s="6">
        <f t="shared" si="0"/>
        <v>0</v>
      </c>
      <c r="G13" s="6"/>
      <c r="H13" s="13">
        <f t="shared" si="2"/>
        <v>0</v>
      </c>
      <c r="I13" s="16" t="s">
        <v>181</v>
      </c>
    </row>
    <row r="14" spans="1:9" x14ac:dyDescent="0.2">
      <c r="A14">
        <f t="shared" si="1"/>
        <v>1.008999999999999</v>
      </c>
      <c r="B14" s="3" t="s">
        <v>10</v>
      </c>
      <c r="C14" s="3"/>
      <c r="D14" s="6"/>
      <c r="E14" s="18"/>
      <c r="F14" s="6">
        <f t="shared" si="0"/>
        <v>0</v>
      </c>
      <c r="G14" s="6"/>
      <c r="H14" s="13">
        <f t="shared" si="2"/>
        <v>0</v>
      </c>
      <c r="I14" s="16" t="s">
        <v>181</v>
      </c>
    </row>
    <row r="15" spans="1:9" x14ac:dyDescent="0.2">
      <c r="A15">
        <f t="shared" si="1"/>
        <v>1.0099999999999989</v>
      </c>
      <c r="B15" s="3" t="s">
        <v>11</v>
      </c>
      <c r="C15" s="3"/>
      <c r="D15" s="6"/>
      <c r="E15" s="18"/>
      <c r="F15" s="6">
        <f t="shared" si="0"/>
        <v>0</v>
      </c>
      <c r="G15" s="6"/>
      <c r="H15" s="13">
        <f t="shared" si="2"/>
        <v>0</v>
      </c>
      <c r="I15" s="16" t="s">
        <v>181</v>
      </c>
    </row>
    <row r="16" spans="1:9" x14ac:dyDescent="0.2">
      <c r="A16">
        <f t="shared" si="1"/>
        <v>1.0109999999999988</v>
      </c>
      <c r="B16" s="3" t="s">
        <v>12</v>
      </c>
      <c r="C16" s="3"/>
      <c r="D16" s="6"/>
      <c r="E16" s="18"/>
      <c r="F16" s="6">
        <f t="shared" si="0"/>
        <v>0</v>
      </c>
      <c r="G16" s="6"/>
      <c r="H16" s="13">
        <f t="shared" si="2"/>
        <v>0</v>
      </c>
      <c r="I16" s="16" t="s">
        <v>181</v>
      </c>
    </row>
    <row r="17" spans="1:9" x14ac:dyDescent="0.2">
      <c r="A17">
        <f t="shared" si="1"/>
        <v>1.0119999999999987</v>
      </c>
      <c r="B17" s="3" t="s">
        <v>13</v>
      </c>
      <c r="C17" s="3"/>
      <c r="D17" s="6"/>
      <c r="E17" s="18"/>
      <c r="F17" s="6">
        <f t="shared" si="0"/>
        <v>0</v>
      </c>
      <c r="G17" s="6"/>
      <c r="H17" s="13">
        <f t="shared" si="2"/>
        <v>0</v>
      </c>
      <c r="I17" s="16" t="s">
        <v>181</v>
      </c>
    </row>
    <row r="18" spans="1:9" x14ac:dyDescent="0.2">
      <c r="A18">
        <f t="shared" si="1"/>
        <v>1.0129999999999986</v>
      </c>
      <c r="B18" s="3" t="s">
        <v>14</v>
      </c>
      <c r="C18" s="3"/>
      <c r="D18" s="6"/>
      <c r="E18" s="18"/>
      <c r="F18" s="6">
        <f t="shared" si="0"/>
        <v>0</v>
      </c>
      <c r="G18" s="6"/>
      <c r="H18" s="13">
        <f t="shared" si="2"/>
        <v>0</v>
      </c>
      <c r="I18" s="16" t="s">
        <v>181</v>
      </c>
    </row>
    <row r="19" spans="1:9" x14ac:dyDescent="0.2">
      <c r="A19">
        <f t="shared" si="1"/>
        <v>1.0139999999999985</v>
      </c>
      <c r="B19" s="3" t="s">
        <v>15</v>
      </c>
      <c r="C19" s="3"/>
      <c r="D19" s="6"/>
      <c r="E19" s="18"/>
      <c r="F19" s="6">
        <f t="shared" si="0"/>
        <v>0</v>
      </c>
      <c r="G19" s="6"/>
      <c r="H19" s="13">
        <f t="shared" si="2"/>
        <v>0</v>
      </c>
      <c r="I19" s="16" t="s">
        <v>181</v>
      </c>
    </row>
    <row r="20" spans="1:9" x14ac:dyDescent="0.2">
      <c r="A20">
        <f t="shared" si="1"/>
        <v>1.0149999999999983</v>
      </c>
      <c r="B20" s="3" t="s">
        <v>16</v>
      </c>
      <c r="C20" s="3"/>
      <c r="D20" s="6"/>
      <c r="E20" s="18"/>
      <c r="F20" s="6">
        <f t="shared" si="0"/>
        <v>0</v>
      </c>
      <c r="G20" s="6"/>
      <c r="H20" s="13">
        <f t="shared" si="2"/>
        <v>0</v>
      </c>
      <c r="I20" s="16" t="s">
        <v>181</v>
      </c>
    </row>
    <row r="21" spans="1:9" x14ac:dyDescent="0.2">
      <c r="A21">
        <f t="shared" si="1"/>
        <v>1.0159999999999982</v>
      </c>
      <c r="B21" s="3" t="s">
        <v>17</v>
      </c>
      <c r="C21" s="3"/>
      <c r="D21" s="6"/>
      <c r="E21" s="18"/>
      <c r="F21" s="6">
        <f t="shared" si="0"/>
        <v>0</v>
      </c>
      <c r="G21" s="6"/>
      <c r="H21" s="13">
        <f t="shared" si="2"/>
        <v>0</v>
      </c>
      <c r="I21" s="16" t="s">
        <v>181</v>
      </c>
    </row>
    <row r="22" spans="1:9" x14ac:dyDescent="0.2">
      <c r="B22" s="3"/>
      <c r="C22" s="3"/>
      <c r="D22" s="10"/>
      <c r="E22" s="8"/>
      <c r="F22" s="10"/>
      <c r="G22" s="10"/>
      <c r="H22" s="6">
        <f>SUM(H6:H21)</f>
        <v>150</v>
      </c>
      <c r="I22" s="3" t="s">
        <v>174</v>
      </c>
    </row>
    <row r="23" spans="1:9" x14ac:dyDescent="0.2">
      <c r="B23" s="2" t="s">
        <v>18</v>
      </c>
      <c r="C23" s="2"/>
      <c r="D23" s="11"/>
      <c r="E23" s="9"/>
      <c r="F23" s="11"/>
      <c r="G23" s="11"/>
      <c r="H23" s="11"/>
      <c r="I23" s="3" t="s">
        <v>174</v>
      </c>
    </row>
    <row r="24" spans="1:9" x14ac:dyDescent="0.2">
      <c r="A24">
        <v>2.0009999999999999</v>
      </c>
      <c r="B24" s="3" t="s">
        <v>19</v>
      </c>
      <c r="C24" s="3"/>
      <c r="D24" s="6">
        <v>500</v>
      </c>
      <c r="E24" s="7">
        <v>0.15</v>
      </c>
      <c r="F24" s="6">
        <f>D24*E24</f>
        <v>75</v>
      </c>
      <c r="G24" s="6">
        <v>75</v>
      </c>
      <c r="H24" s="6">
        <f>IF(F24=G24,F24)</f>
        <v>75</v>
      </c>
      <c r="I24" s="17" t="s">
        <v>181</v>
      </c>
    </row>
    <row r="25" spans="1:9" x14ac:dyDescent="0.2">
      <c r="A25">
        <f>A24+0.001</f>
        <v>2.0019999999999998</v>
      </c>
      <c r="B25" s="3" t="s">
        <v>20</v>
      </c>
      <c r="C25" s="3"/>
      <c r="D25" s="6"/>
      <c r="E25" s="7"/>
      <c r="F25" s="6">
        <f t="shared" ref="F25:F40" si="3">D25*E25</f>
        <v>0</v>
      </c>
      <c r="G25" s="6"/>
      <c r="H25" s="6">
        <f t="shared" ref="H25:H40" si="4">IF(F25=G25,F25)</f>
        <v>0</v>
      </c>
      <c r="I25" s="17" t="s">
        <v>181</v>
      </c>
    </row>
    <row r="26" spans="1:9" x14ac:dyDescent="0.2">
      <c r="A26">
        <f t="shared" ref="A26:A40" si="5">A25+0.001</f>
        <v>2.0029999999999997</v>
      </c>
      <c r="B26" s="4" t="s">
        <v>21</v>
      </c>
      <c r="C26" s="3"/>
      <c r="D26" s="6"/>
      <c r="E26" s="7"/>
      <c r="F26" s="6">
        <f t="shared" si="3"/>
        <v>0</v>
      </c>
      <c r="G26" s="6"/>
      <c r="H26" s="6">
        <f t="shared" si="4"/>
        <v>0</v>
      </c>
      <c r="I26" s="17" t="s">
        <v>181</v>
      </c>
    </row>
    <row r="27" spans="1:9" x14ac:dyDescent="0.2">
      <c r="A27">
        <f t="shared" si="5"/>
        <v>2.0039999999999996</v>
      </c>
      <c r="B27" s="3" t="s">
        <v>22</v>
      </c>
      <c r="C27" s="3"/>
      <c r="D27" s="6"/>
      <c r="E27" s="7"/>
      <c r="F27" s="6">
        <f t="shared" si="3"/>
        <v>0</v>
      </c>
      <c r="G27" s="6"/>
      <c r="H27" s="6">
        <f t="shared" si="4"/>
        <v>0</v>
      </c>
      <c r="I27" s="17" t="s">
        <v>181</v>
      </c>
    </row>
    <row r="28" spans="1:9" x14ac:dyDescent="0.2">
      <c r="A28">
        <f t="shared" si="5"/>
        <v>2.0049999999999994</v>
      </c>
      <c r="B28" s="3" t="s">
        <v>23</v>
      </c>
      <c r="C28" s="3"/>
      <c r="D28" s="6"/>
      <c r="E28" s="7"/>
      <c r="F28" s="6">
        <f t="shared" si="3"/>
        <v>0</v>
      </c>
      <c r="G28" s="6"/>
      <c r="H28" s="6">
        <f t="shared" si="4"/>
        <v>0</v>
      </c>
      <c r="I28" s="17" t="s">
        <v>181</v>
      </c>
    </row>
    <row r="29" spans="1:9" x14ac:dyDescent="0.2">
      <c r="A29">
        <f t="shared" si="5"/>
        <v>2.0059999999999993</v>
      </c>
      <c r="B29" s="3" t="s">
        <v>24</v>
      </c>
      <c r="C29" s="3"/>
      <c r="D29" s="6"/>
      <c r="E29" s="7"/>
      <c r="F29" s="6">
        <f t="shared" si="3"/>
        <v>0</v>
      </c>
      <c r="G29" s="6"/>
      <c r="H29" s="6">
        <f t="shared" si="4"/>
        <v>0</v>
      </c>
      <c r="I29" s="17" t="s">
        <v>181</v>
      </c>
    </row>
    <row r="30" spans="1:9" x14ac:dyDescent="0.2">
      <c r="A30">
        <f t="shared" si="5"/>
        <v>2.0069999999999992</v>
      </c>
      <c r="B30" s="3" t="s">
        <v>25</v>
      </c>
      <c r="C30" s="3"/>
      <c r="D30" s="6"/>
      <c r="E30" s="7"/>
      <c r="F30" s="6">
        <f t="shared" si="3"/>
        <v>0</v>
      </c>
      <c r="G30" s="6"/>
      <c r="H30" s="6">
        <f t="shared" si="4"/>
        <v>0</v>
      </c>
      <c r="I30" s="17" t="s">
        <v>181</v>
      </c>
    </row>
    <row r="31" spans="1:9" x14ac:dyDescent="0.2">
      <c r="A31">
        <f t="shared" si="5"/>
        <v>2.0079999999999991</v>
      </c>
      <c r="B31" s="3" t="s">
        <v>26</v>
      </c>
      <c r="C31" s="3"/>
      <c r="D31" s="6"/>
      <c r="E31" s="7"/>
      <c r="F31" s="6">
        <f t="shared" si="3"/>
        <v>0</v>
      </c>
      <c r="G31" s="6"/>
      <c r="H31" s="6">
        <f t="shared" si="4"/>
        <v>0</v>
      </c>
      <c r="I31" s="17" t="s">
        <v>181</v>
      </c>
    </row>
    <row r="32" spans="1:9" x14ac:dyDescent="0.2">
      <c r="A32">
        <f t="shared" si="5"/>
        <v>2.008999999999999</v>
      </c>
      <c r="B32" s="3" t="s">
        <v>27</v>
      </c>
      <c r="C32" s="3"/>
      <c r="D32" s="6"/>
      <c r="E32" s="7"/>
      <c r="F32" s="6">
        <f t="shared" si="3"/>
        <v>0</v>
      </c>
      <c r="G32" s="6"/>
      <c r="H32" s="6">
        <f t="shared" si="4"/>
        <v>0</v>
      </c>
      <c r="I32" s="17" t="s">
        <v>181</v>
      </c>
    </row>
    <row r="33" spans="1:9" x14ac:dyDescent="0.2">
      <c r="A33">
        <f t="shared" si="5"/>
        <v>2.0099999999999989</v>
      </c>
      <c r="B33" s="3" t="s">
        <v>28</v>
      </c>
      <c r="C33" s="3"/>
      <c r="D33" s="6"/>
      <c r="E33" s="7"/>
      <c r="F33" s="6">
        <f t="shared" si="3"/>
        <v>0</v>
      </c>
      <c r="G33" s="6"/>
      <c r="H33" s="6">
        <f t="shared" si="4"/>
        <v>0</v>
      </c>
      <c r="I33" s="17" t="s">
        <v>181</v>
      </c>
    </row>
    <row r="34" spans="1:9" x14ac:dyDescent="0.2">
      <c r="A34">
        <f t="shared" si="5"/>
        <v>2.0109999999999988</v>
      </c>
      <c r="B34" s="3" t="s">
        <v>29</v>
      </c>
      <c r="C34" s="3"/>
      <c r="D34" s="6"/>
      <c r="E34" s="7"/>
      <c r="F34" s="6">
        <f t="shared" si="3"/>
        <v>0</v>
      </c>
      <c r="G34" s="6"/>
      <c r="H34" s="6">
        <f t="shared" si="4"/>
        <v>0</v>
      </c>
      <c r="I34" s="17" t="s">
        <v>181</v>
      </c>
    </row>
    <row r="35" spans="1:9" x14ac:dyDescent="0.2">
      <c r="A35">
        <f t="shared" si="5"/>
        <v>2.0119999999999987</v>
      </c>
      <c r="B35" s="3" t="s">
        <v>30</v>
      </c>
      <c r="C35" s="3"/>
      <c r="D35" s="6"/>
      <c r="E35" s="7"/>
      <c r="F35" s="6">
        <f t="shared" si="3"/>
        <v>0</v>
      </c>
      <c r="G35" s="6"/>
      <c r="H35" s="6">
        <f t="shared" si="4"/>
        <v>0</v>
      </c>
      <c r="I35" s="17" t="s">
        <v>181</v>
      </c>
    </row>
    <row r="36" spans="1:9" x14ac:dyDescent="0.2">
      <c r="A36">
        <f t="shared" si="5"/>
        <v>2.0129999999999986</v>
      </c>
      <c r="B36" s="3" t="s">
        <v>31</v>
      </c>
      <c r="C36" s="3"/>
      <c r="D36" s="6"/>
      <c r="E36" s="7"/>
      <c r="F36" s="6">
        <f t="shared" si="3"/>
        <v>0</v>
      </c>
      <c r="G36" s="6"/>
      <c r="H36" s="6">
        <f t="shared" si="4"/>
        <v>0</v>
      </c>
      <c r="I36" s="17" t="s">
        <v>181</v>
      </c>
    </row>
    <row r="37" spans="1:9" x14ac:dyDescent="0.2">
      <c r="A37">
        <f t="shared" si="5"/>
        <v>2.0139999999999985</v>
      </c>
      <c r="B37" s="3" t="s">
        <v>32</v>
      </c>
      <c r="C37" s="3"/>
      <c r="D37" s="6"/>
      <c r="E37" s="7"/>
      <c r="F37" s="6">
        <f t="shared" si="3"/>
        <v>0</v>
      </c>
      <c r="G37" s="6"/>
      <c r="H37" s="6">
        <f t="shared" si="4"/>
        <v>0</v>
      </c>
      <c r="I37" s="17" t="s">
        <v>181</v>
      </c>
    </row>
    <row r="38" spans="1:9" x14ac:dyDescent="0.2">
      <c r="A38">
        <f t="shared" si="5"/>
        <v>2.0149999999999983</v>
      </c>
      <c r="B38" s="3" t="s">
        <v>33</v>
      </c>
      <c r="C38" s="3"/>
      <c r="D38" s="6"/>
      <c r="E38" s="7"/>
      <c r="F38" s="6">
        <f t="shared" si="3"/>
        <v>0</v>
      </c>
      <c r="G38" s="6"/>
      <c r="H38" s="6">
        <f t="shared" si="4"/>
        <v>0</v>
      </c>
      <c r="I38" s="17" t="s">
        <v>181</v>
      </c>
    </row>
    <row r="39" spans="1:9" x14ac:dyDescent="0.2">
      <c r="A39">
        <f t="shared" si="5"/>
        <v>2.0159999999999982</v>
      </c>
      <c r="B39" s="3" t="s">
        <v>34</v>
      </c>
      <c r="C39" s="3"/>
      <c r="D39" s="6"/>
      <c r="E39" s="7"/>
      <c r="F39" s="6">
        <f t="shared" si="3"/>
        <v>0</v>
      </c>
      <c r="G39" s="6"/>
      <c r="H39" s="6">
        <f t="shared" si="4"/>
        <v>0</v>
      </c>
      <c r="I39" s="17" t="s">
        <v>181</v>
      </c>
    </row>
    <row r="40" spans="1:9" x14ac:dyDescent="0.2">
      <c r="A40">
        <f t="shared" si="5"/>
        <v>2.0169999999999981</v>
      </c>
      <c r="B40" s="3" t="s">
        <v>35</v>
      </c>
      <c r="C40" s="3"/>
      <c r="D40" s="6"/>
      <c r="E40" s="7"/>
      <c r="F40" s="6">
        <f t="shared" si="3"/>
        <v>0</v>
      </c>
      <c r="G40" s="6"/>
      <c r="H40" s="6">
        <f t="shared" si="4"/>
        <v>0</v>
      </c>
      <c r="I40" s="17" t="s">
        <v>181</v>
      </c>
    </row>
    <row r="41" spans="1:9" x14ac:dyDescent="0.2">
      <c r="B41" s="3"/>
      <c r="C41" s="3"/>
      <c r="D41" s="10"/>
      <c r="E41" s="8"/>
      <c r="F41" s="10"/>
      <c r="G41" s="10"/>
      <c r="H41" s="6">
        <f>SUM(H24:H40)</f>
        <v>75</v>
      </c>
      <c r="I41" s="17" t="s">
        <v>174</v>
      </c>
    </row>
    <row r="42" spans="1:9" x14ac:dyDescent="0.2">
      <c r="B42" s="2" t="s">
        <v>36</v>
      </c>
      <c r="C42" s="2"/>
      <c r="D42" s="11"/>
      <c r="E42" s="9"/>
      <c r="F42" s="11"/>
      <c r="G42" s="11"/>
      <c r="H42" s="11"/>
      <c r="I42" s="17" t="s">
        <v>174</v>
      </c>
    </row>
    <row r="43" spans="1:9" x14ac:dyDescent="0.2">
      <c r="A43">
        <v>3.0009999999999999</v>
      </c>
      <c r="B43" s="3" t="s">
        <v>37</v>
      </c>
      <c r="C43" s="3"/>
      <c r="D43" s="6">
        <v>500</v>
      </c>
      <c r="E43" s="7">
        <v>0.1</v>
      </c>
      <c r="F43" s="6">
        <f>D43*E43</f>
        <v>50</v>
      </c>
      <c r="G43" s="6">
        <v>50</v>
      </c>
      <c r="H43" s="6">
        <f>IF(F43=G43,F43)</f>
        <v>50</v>
      </c>
      <c r="I43" s="17" t="s">
        <v>181</v>
      </c>
    </row>
    <row r="44" spans="1:9" x14ac:dyDescent="0.2">
      <c r="A44">
        <f>A43+0.001</f>
        <v>3.0019999999999998</v>
      </c>
      <c r="B44" s="3" t="s">
        <v>38</v>
      </c>
      <c r="C44" s="3"/>
      <c r="D44" s="6">
        <v>500</v>
      </c>
      <c r="E44" s="7">
        <v>0.05</v>
      </c>
      <c r="F44" s="6">
        <f t="shared" ref="F44:F48" si="6">D44*E44</f>
        <v>25</v>
      </c>
      <c r="G44" s="6">
        <v>25</v>
      </c>
      <c r="H44" s="6">
        <f>IF(F44=G44,F44)</f>
        <v>25</v>
      </c>
      <c r="I44" s="17" t="s">
        <v>181</v>
      </c>
    </row>
    <row r="45" spans="1:9" x14ac:dyDescent="0.2">
      <c r="A45">
        <f t="shared" ref="A45:A48" si="7">A44+0.001</f>
        <v>3.0029999999999997</v>
      </c>
      <c r="B45" s="4" t="s">
        <v>39</v>
      </c>
      <c r="C45" s="3"/>
      <c r="D45" s="6"/>
      <c r="E45" s="7"/>
      <c r="F45" s="6">
        <f t="shared" si="6"/>
        <v>0</v>
      </c>
      <c r="G45" s="6"/>
      <c r="H45" s="6">
        <f t="shared" ref="H45:H48" si="8">IF(F45=G45,F45)</f>
        <v>0</v>
      </c>
      <c r="I45" s="17" t="s">
        <v>181</v>
      </c>
    </row>
    <row r="46" spans="1:9" x14ac:dyDescent="0.2">
      <c r="A46">
        <f t="shared" si="7"/>
        <v>3.0039999999999996</v>
      </c>
      <c r="B46" s="3" t="s">
        <v>40</v>
      </c>
      <c r="C46" s="3"/>
      <c r="D46" s="6"/>
      <c r="E46" s="7"/>
      <c r="F46" s="6">
        <f t="shared" si="6"/>
        <v>0</v>
      </c>
      <c r="G46" s="6"/>
      <c r="H46" s="6">
        <f t="shared" si="8"/>
        <v>0</v>
      </c>
      <c r="I46" s="17" t="s">
        <v>181</v>
      </c>
    </row>
    <row r="47" spans="1:9" x14ac:dyDescent="0.2">
      <c r="A47">
        <f t="shared" si="7"/>
        <v>3.0049999999999994</v>
      </c>
      <c r="B47" s="3" t="s">
        <v>41</v>
      </c>
      <c r="C47" s="3"/>
      <c r="D47" s="6"/>
      <c r="E47" s="7"/>
      <c r="F47" s="6">
        <f t="shared" si="6"/>
        <v>0</v>
      </c>
      <c r="G47" s="6"/>
      <c r="H47" s="6">
        <f t="shared" si="8"/>
        <v>0</v>
      </c>
      <c r="I47" s="17" t="s">
        <v>181</v>
      </c>
    </row>
    <row r="48" spans="1:9" x14ac:dyDescent="0.2">
      <c r="A48">
        <f t="shared" si="7"/>
        <v>3.0059999999999993</v>
      </c>
      <c r="B48" s="3" t="s">
        <v>42</v>
      </c>
      <c r="C48" s="3"/>
      <c r="D48" s="6"/>
      <c r="E48" s="7"/>
      <c r="F48" s="6">
        <f t="shared" si="6"/>
        <v>0</v>
      </c>
      <c r="G48" s="6"/>
      <c r="H48" s="6">
        <f t="shared" si="8"/>
        <v>0</v>
      </c>
      <c r="I48" s="17" t="s">
        <v>181</v>
      </c>
    </row>
    <row r="49" spans="1:9" x14ac:dyDescent="0.2">
      <c r="B49" s="3"/>
      <c r="C49" s="3"/>
      <c r="D49" s="10"/>
      <c r="E49" s="8"/>
      <c r="F49" s="10"/>
      <c r="G49" s="10"/>
      <c r="H49" s="6">
        <f>SUM(H43:H48)</f>
        <v>75</v>
      </c>
      <c r="I49" s="17" t="s">
        <v>174</v>
      </c>
    </row>
    <row r="50" spans="1:9" x14ac:dyDescent="0.2">
      <c r="B50" s="2" t="s">
        <v>43</v>
      </c>
      <c r="C50" s="2"/>
      <c r="D50" s="11"/>
      <c r="E50" s="9"/>
      <c r="F50" s="11"/>
      <c r="G50" s="11"/>
      <c r="H50" s="11"/>
      <c r="I50" s="17" t="s">
        <v>174</v>
      </c>
    </row>
    <row r="51" spans="1:9" x14ac:dyDescent="0.2">
      <c r="A51">
        <v>4.0010000000000003</v>
      </c>
      <c r="B51" s="3" t="s">
        <v>44</v>
      </c>
      <c r="C51" s="3"/>
      <c r="D51" s="6">
        <v>800</v>
      </c>
      <c r="E51" s="20">
        <v>0.15</v>
      </c>
      <c r="F51" s="6">
        <f>D51*E51</f>
        <v>120</v>
      </c>
      <c r="G51" s="6">
        <v>120</v>
      </c>
      <c r="H51" s="6">
        <f>IF(F51=G51:G51,F51)</f>
        <v>120</v>
      </c>
      <c r="I51" s="17" t="s">
        <v>181</v>
      </c>
    </row>
    <row r="52" spans="1:9" x14ac:dyDescent="0.2">
      <c r="A52">
        <f>A51+0.001</f>
        <v>4.0020000000000007</v>
      </c>
      <c r="B52" s="3" t="s">
        <v>45</v>
      </c>
      <c r="C52" s="3"/>
      <c r="D52" s="6"/>
      <c r="E52" s="19"/>
      <c r="F52" s="6">
        <f t="shared" ref="F52:F61" si="9">D52*E52</f>
        <v>0</v>
      </c>
      <c r="G52" s="6"/>
      <c r="H52" s="6">
        <f t="shared" ref="H52:H61" si="10">IF(F52=G52:G52,F52)</f>
        <v>0</v>
      </c>
      <c r="I52" s="17" t="s">
        <v>181</v>
      </c>
    </row>
    <row r="53" spans="1:9" x14ac:dyDescent="0.2">
      <c r="A53">
        <f t="shared" ref="A53:A61" si="11">A52+0.001</f>
        <v>4.003000000000001</v>
      </c>
      <c r="B53" s="4" t="s">
        <v>46</v>
      </c>
      <c r="C53" s="3"/>
      <c r="D53" s="6"/>
      <c r="E53" s="19"/>
      <c r="F53" s="6">
        <f t="shared" si="9"/>
        <v>0</v>
      </c>
      <c r="G53" s="6"/>
      <c r="H53" s="6">
        <f t="shared" si="10"/>
        <v>0</v>
      </c>
      <c r="I53" s="17" t="s">
        <v>181</v>
      </c>
    </row>
    <row r="54" spans="1:9" x14ac:dyDescent="0.2">
      <c r="A54">
        <f t="shared" si="11"/>
        <v>4.0040000000000013</v>
      </c>
      <c r="B54" s="3" t="s">
        <v>47</v>
      </c>
      <c r="C54" s="3"/>
      <c r="D54" s="6"/>
      <c r="E54" s="19"/>
      <c r="F54" s="6">
        <f t="shared" si="9"/>
        <v>0</v>
      </c>
      <c r="G54" s="6"/>
      <c r="H54" s="6">
        <f t="shared" si="10"/>
        <v>0</v>
      </c>
      <c r="I54" s="17" t="s">
        <v>181</v>
      </c>
    </row>
    <row r="55" spans="1:9" x14ac:dyDescent="0.2">
      <c r="A55">
        <f t="shared" si="11"/>
        <v>4.0050000000000017</v>
      </c>
      <c r="B55" s="3" t="s">
        <v>48</v>
      </c>
      <c r="C55" s="3"/>
      <c r="D55" s="6"/>
      <c r="E55" s="19"/>
      <c r="F55" s="6">
        <f t="shared" si="9"/>
        <v>0</v>
      </c>
      <c r="G55" s="6"/>
      <c r="H55" s="6">
        <f t="shared" si="10"/>
        <v>0</v>
      </c>
      <c r="I55" s="17" t="s">
        <v>181</v>
      </c>
    </row>
    <row r="56" spans="1:9" x14ac:dyDescent="0.2">
      <c r="A56">
        <f t="shared" si="11"/>
        <v>4.006000000000002</v>
      </c>
      <c r="B56" s="3" t="s">
        <v>49</v>
      </c>
      <c r="C56" s="3"/>
      <c r="D56" s="6"/>
      <c r="E56" s="19"/>
      <c r="F56" s="6">
        <f t="shared" si="9"/>
        <v>0</v>
      </c>
      <c r="G56" s="6"/>
      <c r="H56" s="6">
        <f t="shared" si="10"/>
        <v>0</v>
      </c>
      <c r="I56" s="17" t="s">
        <v>181</v>
      </c>
    </row>
    <row r="57" spans="1:9" x14ac:dyDescent="0.2">
      <c r="A57">
        <f t="shared" si="11"/>
        <v>4.0070000000000023</v>
      </c>
      <c r="B57" s="3" t="s">
        <v>50</v>
      </c>
      <c r="C57" s="3"/>
      <c r="D57" s="6"/>
      <c r="E57" s="19"/>
      <c r="F57" s="6">
        <f t="shared" si="9"/>
        <v>0</v>
      </c>
      <c r="G57" s="6"/>
      <c r="H57" s="6">
        <f t="shared" si="10"/>
        <v>0</v>
      </c>
      <c r="I57" s="17" t="s">
        <v>181</v>
      </c>
    </row>
    <row r="58" spans="1:9" x14ac:dyDescent="0.2">
      <c r="A58">
        <f t="shared" si="11"/>
        <v>4.0080000000000027</v>
      </c>
      <c r="B58" s="3" t="s">
        <v>51</v>
      </c>
      <c r="C58" s="3"/>
      <c r="D58" s="6"/>
      <c r="E58" s="19"/>
      <c r="F58" s="6">
        <f t="shared" si="9"/>
        <v>0</v>
      </c>
      <c r="G58" s="6"/>
      <c r="H58" s="6">
        <f t="shared" si="10"/>
        <v>0</v>
      </c>
      <c r="I58" s="17" t="s">
        <v>181</v>
      </c>
    </row>
    <row r="59" spans="1:9" x14ac:dyDescent="0.2">
      <c r="A59">
        <f t="shared" si="11"/>
        <v>4.009000000000003</v>
      </c>
      <c r="B59" s="3" t="s">
        <v>52</v>
      </c>
      <c r="C59" s="3"/>
      <c r="D59" s="6"/>
      <c r="E59" s="19"/>
      <c r="F59" s="6">
        <f t="shared" si="9"/>
        <v>0</v>
      </c>
      <c r="G59" s="6"/>
      <c r="H59" s="6">
        <f t="shared" si="10"/>
        <v>0</v>
      </c>
      <c r="I59" s="17" t="s">
        <v>181</v>
      </c>
    </row>
    <row r="60" spans="1:9" x14ac:dyDescent="0.2">
      <c r="A60">
        <f t="shared" si="11"/>
        <v>4.0100000000000033</v>
      </c>
      <c r="B60" s="3" t="s">
        <v>53</v>
      </c>
      <c r="C60" s="3"/>
      <c r="D60" s="6"/>
      <c r="E60" s="19"/>
      <c r="F60" s="6">
        <f t="shared" si="9"/>
        <v>0</v>
      </c>
      <c r="G60" s="6"/>
      <c r="H60" s="6">
        <f t="shared" si="10"/>
        <v>0</v>
      </c>
      <c r="I60" s="17" t="s">
        <v>181</v>
      </c>
    </row>
    <row r="61" spans="1:9" x14ac:dyDescent="0.2">
      <c r="A61">
        <f t="shared" si="11"/>
        <v>4.0110000000000037</v>
      </c>
      <c r="B61" s="3" t="s">
        <v>54</v>
      </c>
      <c r="C61" s="3"/>
      <c r="D61" s="6"/>
      <c r="E61" s="19"/>
      <c r="F61" s="6">
        <f t="shared" si="9"/>
        <v>0</v>
      </c>
      <c r="G61" s="6"/>
      <c r="H61" s="6">
        <f t="shared" si="10"/>
        <v>0</v>
      </c>
      <c r="I61" s="17" t="s">
        <v>181</v>
      </c>
    </row>
    <row r="62" spans="1:9" x14ac:dyDescent="0.2">
      <c r="B62" s="3"/>
      <c r="C62" s="3"/>
      <c r="D62" s="10"/>
      <c r="E62" s="8"/>
      <c r="F62" s="10"/>
      <c r="G62" s="10"/>
      <c r="H62" s="6">
        <f>SUM(H51:H61)</f>
        <v>120</v>
      </c>
      <c r="I62" s="17" t="s">
        <v>174</v>
      </c>
    </row>
    <row r="63" spans="1:9" x14ac:dyDescent="0.2">
      <c r="B63" s="2" t="s">
        <v>55</v>
      </c>
      <c r="C63" s="2"/>
      <c r="D63" s="11"/>
      <c r="E63" s="9"/>
      <c r="F63" s="11"/>
      <c r="G63" s="11"/>
      <c r="H63" s="11"/>
      <c r="I63" s="17" t="s">
        <v>174</v>
      </c>
    </row>
    <row r="64" spans="1:9" x14ac:dyDescent="0.2">
      <c r="A64">
        <v>5.0010000000000003</v>
      </c>
      <c r="B64" s="3" t="s">
        <v>56</v>
      </c>
      <c r="C64" s="3"/>
      <c r="D64" s="6">
        <v>10</v>
      </c>
      <c r="E64" s="7">
        <v>0.15</v>
      </c>
      <c r="F64" s="6">
        <f>D64*E64</f>
        <v>1.5</v>
      </c>
      <c r="G64" s="6">
        <v>1.5</v>
      </c>
      <c r="H64" s="6">
        <f>IF(F64=G64,F64)</f>
        <v>1.5</v>
      </c>
      <c r="I64" s="17" t="s">
        <v>181</v>
      </c>
    </row>
    <row r="65" spans="1:9" x14ac:dyDescent="0.2">
      <c r="A65">
        <f>A64+0.001</f>
        <v>5.0020000000000007</v>
      </c>
      <c r="B65" s="3" t="s">
        <v>57</v>
      </c>
      <c r="C65" s="3"/>
      <c r="D65" s="6"/>
      <c r="E65" s="7"/>
      <c r="F65" s="6">
        <f t="shared" ref="F65:F77" si="12">D65*E65</f>
        <v>0</v>
      </c>
      <c r="G65" s="6"/>
      <c r="H65" s="6">
        <f t="shared" ref="H65:H77" si="13">IF(F65=G65,F65)</f>
        <v>0</v>
      </c>
      <c r="I65" s="17" t="s">
        <v>181</v>
      </c>
    </row>
    <row r="66" spans="1:9" x14ac:dyDescent="0.2">
      <c r="A66">
        <f t="shared" ref="A66:A77" si="14">A65+0.001</f>
        <v>5.003000000000001</v>
      </c>
      <c r="B66" s="4" t="s">
        <v>58</v>
      </c>
      <c r="C66" s="3"/>
      <c r="D66" s="6"/>
      <c r="E66" s="7"/>
      <c r="F66" s="6">
        <f t="shared" si="12"/>
        <v>0</v>
      </c>
      <c r="G66" s="6"/>
      <c r="H66" s="6">
        <f t="shared" si="13"/>
        <v>0</v>
      </c>
      <c r="I66" s="17" t="s">
        <v>181</v>
      </c>
    </row>
    <row r="67" spans="1:9" x14ac:dyDescent="0.2">
      <c r="A67">
        <f t="shared" si="14"/>
        <v>5.0040000000000013</v>
      </c>
      <c r="B67" s="3" t="s">
        <v>59</v>
      </c>
      <c r="C67" s="3"/>
      <c r="D67" s="6"/>
      <c r="E67" s="7"/>
      <c r="F67" s="6">
        <f t="shared" si="12"/>
        <v>0</v>
      </c>
      <c r="G67" s="6"/>
      <c r="H67" s="6">
        <f t="shared" si="13"/>
        <v>0</v>
      </c>
      <c r="I67" s="17" t="s">
        <v>181</v>
      </c>
    </row>
    <row r="68" spans="1:9" x14ac:dyDescent="0.2">
      <c r="A68">
        <f t="shared" si="14"/>
        <v>5.0050000000000017</v>
      </c>
      <c r="B68" s="3" t="s">
        <v>60</v>
      </c>
      <c r="C68" s="3"/>
      <c r="D68" s="6"/>
      <c r="E68" s="7"/>
      <c r="F68" s="6">
        <f t="shared" si="12"/>
        <v>0</v>
      </c>
      <c r="G68" s="6"/>
      <c r="H68" s="6">
        <f t="shared" si="13"/>
        <v>0</v>
      </c>
      <c r="I68" s="17" t="s">
        <v>181</v>
      </c>
    </row>
    <row r="69" spans="1:9" x14ac:dyDescent="0.2">
      <c r="A69">
        <f t="shared" si="14"/>
        <v>5.006000000000002</v>
      </c>
      <c r="B69" s="3" t="s">
        <v>61</v>
      </c>
      <c r="C69" s="3"/>
      <c r="D69" s="6"/>
      <c r="E69" s="7"/>
      <c r="F69" s="6">
        <f t="shared" si="12"/>
        <v>0</v>
      </c>
      <c r="G69" s="6"/>
      <c r="H69" s="6">
        <f t="shared" si="13"/>
        <v>0</v>
      </c>
      <c r="I69" s="17" t="s">
        <v>181</v>
      </c>
    </row>
    <row r="70" spans="1:9" x14ac:dyDescent="0.2">
      <c r="A70">
        <f t="shared" si="14"/>
        <v>5.0070000000000023</v>
      </c>
      <c r="B70" s="3" t="s">
        <v>62</v>
      </c>
      <c r="C70" s="3"/>
      <c r="D70" s="6"/>
      <c r="E70" s="7"/>
      <c r="F70" s="6">
        <f t="shared" si="12"/>
        <v>0</v>
      </c>
      <c r="G70" s="6"/>
      <c r="H70" s="6">
        <f t="shared" si="13"/>
        <v>0</v>
      </c>
      <c r="I70" s="17" t="s">
        <v>181</v>
      </c>
    </row>
    <row r="71" spans="1:9" x14ac:dyDescent="0.2">
      <c r="A71">
        <f t="shared" si="14"/>
        <v>5.0080000000000027</v>
      </c>
      <c r="B71" s="3" t="s">
        <v>63</v>
      </c>
      <c r="C71" s="3"/>
      <c r="D71" s="6"/>
      <c r="E71" s="7"/>
      <c r="F71" s="6">
        <f t="shared" si="12"/>
        <v>0</v>
      </c>
      <c r="G71" s="6"/>
      <c r="H71" s="6">
        <f t="shared" si="13"/>
        <v>0</v>
      </c>
      <c r="I71" s="17" t="s">
        <v>181</v>
      </c>
    </row>
    <row r="72" spans="1:9" x14ac:dyDescent="0.2">
      <c r="A72">
        <f t="shared" si="14"/>
        <v>5.009000000000003</v>
      </c>
      <c r="B72" s="3" t="s">
        <v>65</v>
      </c>
      <c r="C72" s="3"/>
      <c r="D72" s="6"/>
      <c r="E72" s="7"/>
      <c r="F72" s="6">
        <f t="shared" si="12"/>
        <v>0</v>
      </c>
      <c r="G72" s="6"/>
      <c r="H72" s="6">
        <f t="shared" si="13"/>
        <v>0</v>
      </c>
      <c r="I72" s="17" t="s">
        <v>181</v>
      </c>
    </row>
    <row r="73" spans="1:9" x14ac:dyDescent="0.2">
      <c r="A73">
        <f t="shared" si="14"/>
        <v>5.0100000000000033</v>
      </c>
      <c r="B73" s="3" t="s">
        <v>64</v>
      </c>
      <c r="C73" s="3"/>
      <c r="D73" s="6"/>
      <c r="E73" s="7"/>
      <c r="F73" s="6">
        <f t="shared" si="12"/>
        <v>0</v>
      </c>
      <c r="G73" s="6"/>
      <c r="H73" s="6">
        <f t="shared" si="13"/>
        <v>0</v>
      </c>
      <c r="I73" s="17" t="s">
        <v>181</v>
      </c>
    </row>
    <row r="74" spans="1:9" x14ac:dyDescent="0.2">
      <c r="A74">
        <f t="shared" si="14"/>
        <v>5.0110000000000037</v>
      </c>
      <c r="B74" s="3" t="s">
        <v>66</v>
      </c>
      <c r="C74" s="3"/>
      <c r="D74" s="6"/>
      <c r="E74" s="7"/>
      <c r="F74" s="6">
        <f t="shared" si="12"/>
        <v>0</v>
      </c>
      <c r="G74" s="6"/>
      <c r="H74" s="6">
        <f t="shared" si="13"/>
        <v>0</v>
      </c>
      <c r="I74" s="17" t="s">
        <v>181</v>
      </c>
    </row>
    <row r="75" spans="1:9" x14ac:dyDescent="0.2">
      <c r="A75">
        <f t="shared" si="14"/>
        <v>5.012000000000004</v>
      </c>
      <c r="B75" s="3" t="s">
        <v>67</v>
      </c>
      <c r="C75" s="3"/>
      <c r="D75" s="6"/>
      <c r="E75" s="7"/>
      <c r="F75" s="6">
        <f t="shared" si="12"/>
        <v>0</v>
      </c>
      <c r="G75" s="6"/>
      <c r="H75" s="6">
        <f t="shared" si="13"/>
        <v>0</v>
      </c>
      <c r="I75" s="17" t="s">
        <v>181</v>
      </c>
    </row>
    <row r="76" spans="1:9" x14ac:dyDescent="0.2">
      <c r="A76">
        <f t="shared" si="14"/>
        <v>5.0130000000000043</v>
      </c>
      <c r="B76" s="3" t="s">
        <v>68</v>
      </c>
      <c r="C76" s="3"/>
      <c r="D76" s="6"/>
      <c r="E76" s="7"/>
      <c r="F76" s="6">
        <f t="shared" si="12"/>
        <v>0</v>
      </c>
      <c r="G76" s="6"/>
      <c r="H76" s="6">
        <f t="shared" si="13"/>
        <v>0</v>
      </c>
      <c r="I76" s="17" t="s">
        <v>181</v>
      </c>
    </row>
    <row r="77" spans="1:9" x14ac:dyDescent="0.2">
      <c r="A77">
        <f t="shared" si="14"/>
        <v>5.0140000000000047</v>
      </c>
      <c r="B77" s="3" t="s">
        <v>69</v>
      </c>
      <c r="C77" s="3"/>
      <c r="D77" s="6"/>
      <c r="E77" s="7"/>
      <c r="F77" s="6">
        <f t="shared" si="12"/>
        <v>0</v>
      </c>
      <c r="G77" s="6"/>
      <c r="H77" s="6">
        <f t="shared" si="13"/>
        <v>0</v>
      </c>
      <c r="I77" s="17" t="s">
        <v>181</v>
      </c>
    </row>
    <row r="78" spans="1:9" x14ac:dyDescent="0.2">
      <c r="B78" s="3"/>
      <c r="C78" s="3"/>
      <c r="D78" s="10"/>
      <c r="E78" s="8"/>
      <c r="F78" s="10"/>
      <c r="G78" s="10"/>
      <c r="H78" s="6">
        <f>SUM(H64:H77)</f>
        <v>1.5</v>
      </c>
      <c r="I78" s="17" t="s">
        <v>174</v>
      </c>
    </row>
    <row r="79" spans="1:9" x14ac:dyDescent="0.2">
      <c r="B79" s="2" t="s">
        <v>70</v>
      </c>
      <c r="C79" s="2"/>
      <c r="D79" s="11"/>
      <c r="E79" s="9"/>
      <c r="F79" s="11"/>
      <c r="G79" s="11"/>
      <c r="H79" s="11"/>
      <c r="I79" s="17" t="s">
        <v>174</v>
      </c>
    </row>
    <row r="80" spans="1:9" x14ac:dyDescent="0.2">
      <c r="A80">
        <v>6.0010000000000003</v>
      </c>
      <c r="B80" s="3" t="s">
        <v>71</v>
      </c>
      <c r="C80" s="3"/>
      <c r="D80" s="6">
        <v>10</v>
      </c>
      <c r="E80" s="7">
        <v>0.15</v>
      </c>
      <c r="F80" s="6">
        <f>D80*E80</f>
        <v>1.5</v>
      </c>
      <c r="G80" s="6">
        <v>1.5</v>
      </c>
      <c r="H80" s="6">
        <f>IF(F80=G80,F80)</f>
        <v>1.5</v>
      </c>
      <c r="I80" s="17" t="s">
        <v>181</v>
      </c>
    </row>
    <row r="81" spans="1:9" x14ac:dyDescent="0.2">
      <c r="A81">
        <f>A80+0.001</f>
        <v>6.0020000000000007</v>
      </c>
      <c r="B81" s="3" t="s">
        <v>72</v>
      </c>
      <c r="C81" s="3"/>
      <c r="D81" s="6"/>
      <c r="E81" s="7"/>
      <c r="F81" s="6">
        <f t="shared" ref="F81:F88" si="15">D81*E81</f>
        <v>0</v>
      </c>
      <c r="G81" s="6"/>
      <c r="H81" s="6">
        <f t="shared" ref="H81:H88" si="16">IF(F81=G81,F81)</f>
        <v>0</v>
      </c>
      <c r="I81" s="17" t="s">
        <v>181</v>
      </c>
    </row>
    <row r="82" spans="1:9" x14ac:dyDescent="0.2">
      <c r="A82">
        <f t="shared" ref="A82:A88" si="17">A81+0.001</f>
        <v>6.003000000000001</v>
      </c>
      <c r="B82" s="4" t="s">
        <v>73</v>
      </c>
      <c r="C82" s="3"/>
      <c r="D82" s="6"/>
      <c r="E82" s="7"/>
      <c r="F82" s="6">
        <f t="shared" si="15"/>
        <v>0</v>
      </c>
      <c r="G82" s="6"/>
      <c r="H82" s="6">
        <f t="shared" si="16"/>
        <v>0</v>
      </c>
      <c r="I82" s="17" t="s">
        <v>181</v>
      </c>
    </row>
    <row r="83" spans="1:9" x14ac:dyDescent="0.2">
      <c r="A83">
        <f t="shared" si="17"/>
        <v>6.0040000000000013</v>
      </c>
      <c r="B83" s="3" t="s">
        <v>74</v>
      </c>
      <c r="C83" s="3"/>
      <c r="D83" s="6"/>
      <c r="E83" s="7"/>
      <c r="F83" s="6">
        <f t="shared" si="15"/>
        <v>0</v>
      </c>
      <c r="G83" s="6"/>
      <c r="H83" s="6">
        <f t="shared" si="16"/>
        <v>0</v>
      </c>
      <c r="I83" s="17" t="s">
        <v>181</v>
      </c>
    </row>
    <row r="84" spans="1:9" x14ac:dyDescent="0.2">
      <c r="A84">
        <f t="shared" si="17"/>
        <v>6.0050000000000017</v>
      </c>
      <c r="B84" s="3" t="s">
        <v>75</v>
      </c>
      <c r="C84" s="3"/>
      <c r="D84" s="6"/>
      <c r="E84" s="7"/>
      <c r="F84" s="6">
        <f t="shared" si="15"/>
        <v>0</v>
      </c>
      <c r="G84" s="6"/>
      <c r="H84" s="6">
        <f t="shared" si="16"/>
        <v>0</v>
      </c>
      <c r="I84" s="17" t="s">
        <v>181</v>
      </c>
    </row>
    <row r="85" spans="1:9" x14ac:dyDescent="0.2">
      <c r="A85">
        <f t="shared" si="17"/>
        <v>6.006000000000002</v>
      </c>
      <c r="B85" s="3" t="s">
        <v>76</v>
      </c>
      <c r="C85" s="3"/>
      <c r="D85" s="6"/>
      <c r="E85" s="7"/>
      <c r="F85" s="6">
        <f t="shared" si="15"/>
        <v>0</v>
      </c>
      <c r="G85" s="6"/>
      <c r="H85" s="6">
        <f t="shared" si="16"/>
        <v>0</v>
      </c>
      <c r="I85" s="17" t="s">
        <v>181</v>
      </c>
    </row>
    <row r="86" spans="1:9" x14ac:dyDescent="0.2">
      <c r="A86">
        <f t="shared" si="17"/>
        <v>6.0070000000000023</v>
      </c>
      <c r="B86" s="3" t="s">
        <v>77</v>
      </c>
      <c r="C86" s="3"/>
      <c r="D86" s="6"/>
      <c r="E86" s="7"/>
      <c r="F86" s="6">
        <f t="shared" si="15"/>
        <v>0</v>
      </c>
      <c r="G86" s="6"/>
      <c r="H86" s="6">
        <f t="shared" si="16"/>
        <v>0</v>
      </c>
      <c r="I86" s="17" t="s">
        <v>181</v>
      </c>
    </row>
    <row r="87" spans="1:9" x14ac:dyDescent="0.2">
      <c r="A87">
        <f t="shared" si="17"/>
        <v>6.0080000000000027</v>
      </c>
      <c r="B87" s="3" t="s">
        <v>78</v>
      </c>
      <c r="C87" s="3"/>
      <c r="D87" s="6"/>
      <c r="E87" s="7"/>
      <c r="F87" s="6">
        <f t="shared" si="15"/>
        <v>0</v>
      </c>
      <c r="G87" s="6"/>
      <c r="H87" s="6">
        <f t="shared" si="16"/>
        <v>0</v>
      </c>
      <c r="I87" s="17" t="s">
        <v>181</v>
      </c>
    </row>
    <row r="88" spans="1:9" x14ac:dyDescent="0.2">
      <c r="A88">
        <f t="shared" si="17"/>
        <v>6.009000000000003</v>
      </c>
      <c r="B88" s="3" t="s">
        <v>79</v>
      </c>
      <c r="C88" s="3"/>
      <c r="D88" s="6"/>
      <c r="E88" s="7"/>
      <c r="F88" s="6">
        <f t="shared" si="15"/>
        <v>0</v>
      </c>
      <c r="G88" s="6"/>
      <c r="H88" s="6">
        <f t="shared" si="16"/>
        <v>0</v>
      </c>
      <c r="I88" s="17" t="s">
        <v>181</v>
      </c>
    </row>
    <row r="89" spans="1:9" x14ac:dyDescent="0.2">
      <c r="B89" s="3"/>
      <c r="C89" s="3"/>
      <c r="D89" s="10"/>
      <c r="E89" s="8"/>
      <c r="F89" s="10"/>
      <c r="G89" s="10"/>
      <c r="H89" s="6">
        <f>SUM(H80:H88)</f>
        <v>1.5</v>
      </c>
      <c r="I89" s="17"/>
    </row>
    <row r="90" spans="1:9" x14ac:dyDescent="0.2">
      <c r="B90" s="2" t="s">
        <v>80</v>
      </c>
      <c r="C90" s="2"/>
      <c r="D90" s="11"/>
      <c r="E90" s="9"/>
      <c r="F90" s="11"/>
      <c r="G90" s="11"/>
      <c r="H90" s="11"/>
      <c r="I90" s="17"/>
    </row>
    <row r="91" spans="1:9" x14ac:dyDescent="0.2">
      <c r="A91">
        <v>7.0010000000000003</v>
      </c>
      <c r="B91" s="3" t="s">
        <v>81</v>
      </c>
      <c r="C91" s="3"/>
      <c r="D91" s="6">
        <v>10</v>
      </c>
      <c r="E91" s="7">
        <v>0.15</v>
      </c>
      <c r="F91" s="6">
        <f>D91*E91</f>
        <v>1.5</v>
      </c>
      <c r="G91" s="6">
        <v>10</v>
      </c>
      <c r="H91" s="6" t="b">
        <f>IF(F91=G91,F91)</f>
        <v>0</v>
      </c>
      <c r="I91" s="17" t="s">
        <v>181</v>
      </c>
    </row>
    <row r="92" spans="1:9" x14ac:dyDescent="0.2">
      <c r="A92">
        <f>A91+0.001</f>
        <v>7.0020000000000007</v>
      </c>
      <c r="B92" s="3" t="s">
        <v>82</v>
      </c>
      <c r="C92" s="3"/>
      <c r="D92" s="6"/>
      <c r="E92" s="7"/>
      <c r="F92" s="6">
        <f t="shared" ref="F92:F98" si="18">D92*E92</f>
        <v>0</v>
      </c>
      <c r="G92" s="6"/>
      <c r="H92" s="6">
        <f t="shared" ref="H92:H98" si="19">IF(F92=G92,F92)</f>
        <v>0</v>
      </c>
      <c r="I92" s="17" t="s">
        <v>181</v>
      </c>
    </row>
    <row r="93" spans="1:9" x14ac:dyDescent="0.2">
      <c r="A93">
        <f t="shared" ref="A93:A98" si="20">A92+0.001</f>
        <v>7.003000000000001</v>
      </c>
      <c r="B93" s="4" t="s">
        <v>83</v>
      </c>
      <c r="C93" s="3"/>
      <c r="D93" s="6"/>
      <c r="E93" s="7"/>
      <c r="F93" s="6">
        <f t="shared" si="18"/>
        <v>0</v>
      </c>
      <c r="G93" s="6"/>
      <c r="H93" s="6">
        <f t="shared" si="19"/>
        <v>0</v>
      </c>
      <c r="I93" s="17" t="s">
        <v>181</v>
      </c>
    </row>
    <row r="94" spans="1:9" x14ac:dyDescent="0.2">
      <c r="A94">
        <f t="shared" si="20"/>
        <v>7.0040000000000013</v>
      </c>
      <c r="B94" s="3" t="s">
        <v>84</v>
      </c>
      <c r="C94" s="3"/>
      <c r="D94" s="6"/>
      <c r="E94" s="7"/>
      <c r="F94" s="6">
        <f t="shared" si="18"/>
        <v>0</v>
      </c>
      <c r="G94" s="6"/>
      <c r="H94" s="6">
        <f t="shared" si="19"/>
        <v>0</v>
      </c>
      <c r="I94" s="17" t="s">
        <v>181</v>
      </c>
    </row>
    <row r="95" spans="1:9" x14ac:dyDescent="0.2">
      <c r="A95">
        <f t="shared" si="20"/>
        <v>7.0050000000000017</v>
      </c>
      <c r="B95" s="3" t="s">
        <v>85</v>
      </c>
      <c r="C95" s="3"/>
      <c r="D95" s="6"/>
      <c r="E95" s="7"/>
      <c r="F95" s="6">
        <f t="shared" si="18"/>
        <v>0</v>
      </c>
      <c r="G95" s="6"/>
      <c r="H95" s="6">
        <f t="shared" si="19"/>
        <v>0</v>
      </c>
      <c r="I95" s="17" t="s">
        <v>181</v>
      </c>
    </row>
    <row r="96" spans="1:9" x14ac:dyDescent="0.2">
      <c r="A96">
        <f t="shared" si="20"/>
        <v>7.006000000000002</v>
      </c>
      <c r="B96" s="3" t="s">
        <v>86</v>
      </c>
      <c r="C96" s="3"/>
      <c r="D96" s="6"/>
      <c r="E96" s="7"/>
      <c r="F96" s="6">
        <f t="shared" si="18"/>
        <v>0</v>
      </c>
      <c r="G96" s="6"/>
      <c r="H96" s="6">
        <f t="shared" si="19"/>
        <v>0</v>
      </c>
      <c r="I96" s="17" t="s">
        <v>181</v>
      </c>
    </row>
    <row r="97" spans="1:9" x14ac:dyDescent="0.2">
      <c r="A97">
        <f t="shared" si="20"/>
        <v>7.0070000000000023</v>
      </c>
      <c r="B97" s="3" t="s">
        <v>87</v>
      </c>
      <c r="C97" s="3"/>
      <c r="D97" s="6"/>
      <c r="E97" s="7"/>
      <c r="F97" s="6">
        <f t="shared" si="18"/>
        <v>0</v>
      </c>
      <c r="G97" s="6"/>
      <c r="H97" s="6">
        <f t="shared" si="19"/>
        <v>0</v>
      </c>
      <c r="I97" s="17" t="s">
        <v>181</v>
      </c>
    </row>
    <row r="98" spans="1:9" x14ac:dyDescent="0.2">
      <c r="A98">
        <f t="shared" si="20"/>
        <v>7.0080000000000027</v>
      </c>
      <c r="B98" s="3" t="s">
        <v>88</v>
      </c>
      <c r="C98" s="3"/>
      <c r="D98" s="6"/>
      <c r="E98" s="7"/>
      <c r="F98" s="6">
        <f t="shared" si="18"/>
        <v>0</v>
      </c>
      <c r="G98" s="6"/>
      <c r="H98" s="6">
        <f t="shared" si="19"/>
        <v>0</v>
      </c>
      <c r="I98" s="17" t="s">
        <v>181</v>
      </c>
    </row>
    <row r="99" spans="1:9" x14ac:dyDescent="0.2">
      <c r="B99" s="3"/>
      <c r="C99" s="3"/>
      <c r="D99" s="10"/>
      <c r="E99" s="8"/>
      <c r="F99" s="10"/>
      <c r="G99" s="10"/>
      <c r="H99" s="6">
        <f>SUM(H91:H98)</f>
        <v>0</v>
      </c>
      <c r="I99" s="17"/>
    </row>
    <row r="100" spans="1:9" x14ac:dyDescent="0.2">
      <c r="B100" s="2" t="s">
        <v>89</v>
      </c>
      <c r="C100" s="2"/>
      <c r="D100" s="11"/>
      <c r="E100" s="9"/>
      <c r="F100" s="11"/>
      <c r="G100" s="11"/>
      <c r="H100" s="11"/>
      <c r="I100" s="17" t="s">
        <v>174</v>
      </c>
    </row>
    <row r="101" spans="1:9" x14ac:dyDescent="0.2">
      <c r="A101">
        <v>8.0009999999999994</v>
      </c>
      <c r="B101" s="3" t="s">
        <v>90</v>
      </c>
      <c r="C101" s="3"/>
      <c r="D101" s="6">
        <v>10</v>
      </c>
      <c r="E101" s="7">
        <v>0.15</v>
      </c>
      <c r="F101" s="6">
        <f>D101*E101</f>
        <v>1.5</v>
      </c>
      <c r="G101" s="6">
        <v>10</v>
      </c>
      <c r="H101" s="6" t="b">
        <f>IF(F101=G101,F101)</f>
        <v>0</v>
      </c>
      <c r="I101" s="17" t="s">
        <v>181</v>
      </c>
    </row>
    <row r="102" spans="1:9" x14ac:dyDescent="0.2">
      <c r="A102">
        <f>A101+0.001</f>
        <v>8.0019999999999989</v>
      </c>
      <c r="B102" s="3" t="s">
        <v>91</v>
      </c>
      <c r="C102" s="3"/>
      <c r="D102" s="6"/>
      <c r="E102" s="7"/>
      <c r="F102" s="6">
        <f t="shared" ref="F102:F113" si="21">D102*E102</f>
        <v>0</v>
      </c>
      <c r="G102" s="6"/>
      <c r="H102" s="6">
        <f t="shared" ref="H102:H113" si="22">IF(F102=G102,F102)</f>
        <v>0</v>
      </c>
      <c r="I102" s="17" t="s">
        <v>181</v>
      </c>
    </row>
    <row r="103" spans="1:9" x14ac:dyDescent="0.2">
      <c r="A103">
        <f t="shared" ref="A103:A113" si="23">A102+0.001</f>
        <v>8.0029999999999983</v>
      </c>
      <c r="B103" s="4" t="s">
        <v>92</v>
      </c>
      <c r="C103" s="3"/>
      <c r="D103" s="6"/>
      <c r="E103" s="7"/>
      <c r="F103" s="6">
        <f t="shared" si="21"/>
        <v>0</v>
      </c>
      <c r="G103" s="6"/>
      <c r="H103" s="6">
        <f t="shared" si="22"/>
        <v>0</v>
      </c>
      <c r="I103" s="17" t="s">
        <v>181</v>
      </c>
    </row>
    <row r="104" spans="1:9" x14ac:dyDescent="0.2">
      <c r="A104">
        <f t="shared" si="23"/>
        <v>8.0039999999999978</v>
      </c>
      <c r="B104" s="3" t="s">
        <v>93</v>
      </c>
      <c r="C104" s="3"/>
      <c r="D104" s="6"/>
      <c r="E104" s="7"/>
      <c r="F104" s="6">
        <f t="shared" si="21"/>
        <v>0</v>
      </c>
      <c r="G104" s="6"/>
      <c r="H104" s="6">
        <f t="shared" si="22"/>
        <v>0</v>
      </c>
      <c r="I104" s="17" t="s">
        <v>181</v>
      </c>
    </row>
    <row r="105" spans="1:9" x14ac:dyDescent="0.2">
      <c r="A105">
        <f t="shared" si="23"/>
        <v>8.0049999999999972</v>
      </c>
      <c r="B105" s="3" t="s">
        <v>94</v>
      </c>
      <c r="C105" s="3"/>
      <c r="D105" s="6"/>
      <c r="E105" s="7"/>
      <c r="F105" s="6">
        <f t="shared" si="21"/>
        <v>0</v>
      </c>
      <c r="G105" s="6"/>
      <c r="H105" s="6">
        <f t="shared" si="22"/>
        <v>0</v>
      </c>
      <c r="I105" s="17" t="s">
        <v>181</v>
      </c>
    </row>
    <row r="106" spans="1:9" x14ac:dyDescent="0.2">
      <c r="A106">
        <f t="shared" si="23"/>
        <v>8.0059999999999967</v>
      </c>
      <c r="B106" s="3" t="s">
        <v>95</v>
      </c>
      <c r="C106" s="3"/>
      <c r="D106" s="6"/>
      <c r="E106" s="7"/>
      <c r="F106" s="6">
        <f t="shared" si="21"/>
        <v>0</v>
      </c>
      <c r="G106" s="6"/>
      <c r="H106" s="6">
        <f t="shared" si="22"/>
        <v>0</v>
      </c>
      <c r="I106" s="17" t="s">
        <v>181</v>
      </c>
    </row>
    <row r="107" spans="1:9" x14ac:dyDescent="0.2">
      <c r="A107">
        <f t="shared" si="23"/>
        <v>8.0069999999999961</v>
      </c>
      <c r="B107" s="3" t="s">
        <v>96</v>
      </c>
      <c r="C107" s="3"/>
      <c r="D107" s="6"/>
      <c r="E107" s="7"/>
      <c r="F107" s="6">
        <f t="shared" si="21"/>
        <v>0</v>
      </c>
      <c r="G107" s="6"/>
      <c r="H107" s="6">
        <f t="shared" si="22"/>
        <v>0</v>
      </c>
      <c r="I107" s="17" t="s">
        <v>181</v>
      </c>
    </row>
    <row r="108" spans="1:9" x14ac:dyDescent="0.2">
      <c r="A108">
        <f t="shared" si="23"/>
        <v>8.0079999999999956</v>
      </c>
      <c r="B108" s="3" t="s">
        <v>97</v>
      </c>
      <c r="C108" s="3"/>
      <c r="D108" s="6"/>
      <c r="E108" s="7"/>
      <c r="F108" s="6">
        <f t="shared" si="21"/>
        <v>0</v>
      </c>
      <c r="G108" s="6"/>
      <c r="H108" s="6">
        <f t="shared" si="22"/>
        <v>0</v>
      </c>
      <c r="I108" s="17" t="s">
        <v>181</v>
      </c>
    </row>
    <row r="109" spans="1:9" x14ac:dyDescent="0.2">
      <c r="A109">
        <f t="shared" si="23"/>
        <v>8.008999999999995</v>
      </c>
      <c r="B109" s="3" t="s">
        <v>98</v>
      </c>
      <c r="C109" s="3"/>
      <c r="D109" s="6"/>
      <c r="E109" s="7"/>
      <c r="F109" s="6">
        <f t="shared" si="21"/>
        <v>0</v>
      </c>
      <c r="G109" s="6"/>
      <c r="H109" s="6">
        <f t="shared" si="22"/>
        <v>0</v>
      </c>
      <c r="I109" s="17" t="s">
        <v>181</v>
      </c>
    </row>
    <row r="110" spans="1:9" x14ac:dyDescent="0.2">
      <c r="A110">
        <f t="shared" si="23"/>
        <v>8.0099999999999945</v>
      </c>
      <c r="B110" s="3" t="s">
        <v>99</v>
      </c>
      <c r="C110" s="3"/>
      <c r="D110" s="6"/>
      <c r="E110" s="7"/>
      <c r="F110" s="6">
        <f t="shared" si="21"/>
        <v>0</v>
      </c>
      <c r="G110" s="6"/>
      <c r="H110" s="6">
        <f t="shared" si="22"/>
        <v>0</v>
      </c>
      <c r="I110" s="17" t="s">
        <v>181</v>
      </c>
    </row>
    <row r="111" spans="1:9" x14ac:dyDescent="0.2">
      <c r="A111">
        <f t="shared" si="23"/>
        <v>8.0109999999999939</v>
      </c>
      <c r="B111" s="3" t="s">
        <v>100</v>
      </c>
      <c r="C111" s="3"/>
      <c r="D111" s="6"/>
      <c r="E111" s="7"/>
      <c r="F111" s="6">
        <f t="shared" si="21"/>
        <v>0</v>
      </c>
      <c r="G111" s="6"/>
      <c r="H111" s="6">
        <f t="shared" si="22"/>
        <v>0</v>
      </c>
      <c r="I111" s="17" t="s">
        <v>181</v>
      </c>
    </row>
    <row r="112" spans="1:9" x14ac:dyDescent="0.2">
      <c r="A112">
        <f t="shared" si="23"/>
        <v>8.0119999999999933</v>
      </c>
      <c r="B112" s="3" t="s">
        <v>101</v>
      </c>
      <c r="C112" s="3"/>
      <c r="D112" s="6"/>
      <c r="E112" s="7"/>
      <c r="F112" s="6">
        <f t="shared" si="21"/>
        <v>0</v>
      </c>
      <c r="G112" s="6"/>
      <c r="H112" s="6">
        <f t="shared" si="22"/>
        <v>0</v>
      </c>
      <c r="I112" s="17" t="s">
        <v>181</v>
      </c>
    </row>
    <row r="113" spans="1:9" x14ac:dyDescent="0.2">
      <c r="A113">
        <f t="shared" si="23"/>
        <v>8.0129999999999928</v>
      </c>
      <c r="B113" s="3" t="s">
        <v>102</v>
      </c>
      <c r="C113" s="3"/>
      <c r="D113" s="6"/>
      <c r="E113" s="7"/>
      <c r="F113" s="6">
        <f t="shared" si="21"/>
        <v>0</v>
      </c>
      <c r="G113" s="6"/>
      <c r="H113" s="6">
        <f t="shared" si="22"/>
        <v>0</v>
      </c>
      <c r="I113" s="17" t="s">
        <v>181</v>
      </c>
    </row>
    <row r="114" spans="1:9" x14ac:dyDescent="0.2">
      <c r="B114" s="3"/>
      <c r="C114" s="3"/>
      <c r="D114" s="10"/>
      <c r="E114" s="8"/>
      <c r="F114" s="10"/>
      <c r="G114" s="10"/>
      <c r="H114" s="6">
        <f>SUM(H101:H113)</f>
        <v>0</v>
      </c>
      <c r="I114" s="17" t="s">
        <v>174</v>
      </c>
    </row>
    <row r="115" spans="1:9" x14ac:dyDescent="0.2">
      <c r="B115" s="2" t="s">
        <v>103</v>
      </c>
      <c r="C115" s="2"/>
      <c r="D115" s="11"/>
      <c r="E115" s="9"/>
      <c r="F115" s="11"/>
      <c r="G115" s="11"/>
      <c r="H115" s="11"/>
      <c r="I115" s="17" t="s">
        <v>174</v>
      </c>
    </row>
    <row r="116" spans="1:9" x14ac:dyDescent="0.2">
      <c r="A116">
        <v>9.0009999999999994</v>
      </c>
      <c r="B116" s="3" t="s">
        <v>104</v>
      </c>
      <c r="C116" s="3"/>
      <c r="D116" s="6">
        <v>10</v>
      </c>
      <c r="E116" s="7">
        <v>0.15</v>
      </c>
      <c r="F116" s="6">
        <f>D116*E116</f>
        <v>1.5</v>
      </c>
      <c r="G116" s="6">
        <v>10</v>
      </c>
      <c r="H116" s="6" t="b">
        <f>IF(F116=G116,F116)</f>
        <v>0</v>
      </c>
      <c r="I116" s="17" t="s">
        <v>181</v>
      </c>
    </row>
    <row r="117" spans="1:9" x14ac:dyDescent="0.2">
      <c r="A117">
        <f>A116+0.001</f>
        <v>9.0019999999999989</v>
      </c>
      <c r="B117" s="3" t="s">
        <v>105</v>
      </c>
      <c r="C117" s="3"/>
      <c r="D117" s="6"/>
      <c r="E117" s="7"/>
      <c r="F117" s="6">
        <f t="shared" ref="F117:F125" si="24">D117*E117</f>
        <v>0</v>
      </c>
      <c r="G117" s="6"/>
      <c r="H117" s="6">
        <f t="shared" ref="H117:H125" si="25">IF(F117=G117,F117)</f>
        <v>0</v>
      </c>
      <c r="I117" s="17" t="s">
        <v>181</v>
      </c>
    </row>
    <row r="118" spans="1:9" x14ac:dyDescent="0.2">
      <c r="A118">
        <f t="shared" ref="A118:A125" si="26">A117+0.001</f>
        <v>9.0029999999999983</v>
      </c>
      <c r="B118" s="4" t="s">
        <v>106</v>
      </c>
      <c r="C118" s="3"/>
      <c r="D118" s="6"/>
      <c r="E118" s="7"/>
      <c r="F118" s="6">
        <f t="shared" si="24"/>
        <v>0</v>
      </c>
      <c r="G118" s="6"/>
      <c r="H118" s="6">
        <f t="shared" si="25"/>
        <v>0</v>
      </c>
      <c r="I118" s="17" t="s">
        <v>181</v>
      </c>
    </row>
    <row r="119" spans="1:9" x14ac:dyDescent="0.2">
      <c r="A119">
        <f t="shared" si="26"/>
        <v>9.0039999999999978</v>
      </c>
      <c r="B119" s="3" t="s">
        <v>107</v>
      </c>
      <c r="C119" s="3"/>
      <c r="D119" s="6"/>
      <c r="E119" s="7"/>
      <c r="F119" s="6">
        <f t="shared" si="24"/>
        <v>0</v>
      </c>
      <c r="G119" s="6"/>
      <c r="H119" s="6">
        <f t="shared" si="25"/>
        <v>0</v>
      </c>
      <c r="I119" s="17" t="s">
        <v>181</v>
      </c>
    </row>
    <row r="120" spans="1:9" x14ac:dyDescent="0.2">
      <c r="A120">
        <f t="shared" si="26"/>
        <v>9.0049999999999972</v>
      </c>
      <c r="B120" s="3" t="s">
        <v>108</v>
      </c>
      <c r="C120" s="3"/>
      <c r="D120" s="6"/>
      <c r="E120" s="7"/>
      <c r="F120" s="6">
        <f t="shared" si="24"/>
        <v>0</v>
      </c>
      <c r="G120" s="6"/>
      <c r="H120" s="6">
        <f t="shared" si="25"/>
        <v>0</v>
      </c>
      <c r="I120" s="17" t="s">
        <v>181</v>
      </c>
    </row>
    <row r="121" spans="1:9" x14ac:dyDescent="0.2">
      <c r="A121">
        <f t="shared" si="26"/>
        <v>9.0059999999999967</v>
      </c>
      <c r="B121" s="3" t="s">
        <v>109</v>
      </c>
      <c r="C121" s="3"/>
      <c r="D121" s="6"/>
      <c r="E121" s="7"/>
      <c r="F121" s="6">
        <f t="shared" si="24"/>
        <v>0</v>
      </c>
      <c r="G121" s="6"/>
      <c r="H121" s="6">
        <f t="shared" si="25"/>
        <v>0</v>
      </c>
      <c r="I121" s="17" t="s">
        <v>181</v>
      </c>
    </row>
    <row r="122" spans="1:9" x14ac:dyDescent="0.2">
      <c r="A122">
        <f t="shared" si="26"/>
        <v>9.0069999999999961</v>
      </c>
      <c r="B122" s="3" t="s">
        <v>110</v>
      </c>
      <c r="C122" s="3"/>
      <c r="D122" s="6"/>
      <c r="E122" s="7"/>
      <c r="F122" s="6">
        <f t="shared" si="24"/>
        <v>0</v>
      </c>
      <c r="G122" s="6"/>
      <c r="H122" s="6">
        <f t="shared" si="25"/>
        <v>0</v>
      </c>
      <c r="I122" s="17" t="s">
        <v>181</v>
      </c>
    </row>
    <row r="123" spans="1:9" x14ac:dyDescent="0.2">
      <c r="A123">
        <f t="shared" si="26"/>
        <v>9.0079999999999956</v>
      </c>
      <c r="B123" s="3" t="s">
        <v>111</v>
      </c>
      <c r="C123" s="3"/>
      <c r="D123" s="6"/>
      <c r="E123" s="7"/>
      <c r="F123" s="6">
        <f t="shared" si="24"/>
        <v>0</v>
      </c>
      <c r="G123" s="6"/>
      <c r="H123" s="6">
        <f t="shared" si="25"/>
        <v>0</v>
      </c>
      <c r="I123" s="17" t="s">
        <v>181</v>
      </c>
    </row>
    <row r="124" spans="1:9" x14ac:dyDescent="0.2">
      <c r="A124">
        <f t="shared" si="26"/>
        <v>9.008999999999995</v>
      </c>
      <c r="B124" s="3" t="s">
        <v>112</v>
      </c>
      <c r="C124" s="3"/>
      <c r="D124" s="6"/>
      <c r="E124" s="7"/>
      <c r="F124" s="6">
        <f t="shared" si="24"/>
        <v>0</v>
      </c>
      <c r="G124" s="6"/>
      <c r="H124" s="6">
        <f t="shared" si="25"/>
        <v>0</v>
      </c>
      <c r="I124" s="17" t="s">
        <v>181</v>
      </c>
    </row>
    <row r="125" spans="1:9" x14ac:dyDescent="0.2">
      <c r="A125">
        <f t="shared" si="26"/>
        <v>9.0099999999999945</v>
      </c>
      <c r="B125" s="3" t="s">
        <v>113</v>
      </c>
      <c r="C125" s="3"/>
      <c r="D125" s="6"/>
      <c r="E125" s="7"/>
      <c r="F125" s="6">
        <f t="shared" si="24"/>
        <v>0</v>
      </c>
      <c r="G125" s="6"/>
      <c r="H125" s="6">
        <f t="shared" si="25"/>
        <v>0</v>
      </c>
      <c r="I125" s="17" t="s">
        <v>181</v>
      </c>
    </row>
    <row r="126" spans="1:9" x14ac:dyDescent="0.2">
      <c r="B126" s="3"/>
      <c r="C126" s="3"/>
      <c r="D126" s="10"/>
      <c r="E126" s="8"/>
      <c r="F126" s="10"/>
      <c r="G126" s="10"/>
      <c r="H126" s="6">
        <f>SUM(H116:H125)</f>
        <v>0</v>
      </c>
      <c r="I126" s="17"/>
    </row>
    <row r="127" spans="1:9" x14ac:dyDescent="0.2">
      <c r="B127" s="2" t="s">
        <v>114</v>
      </c>
      <c r="C127" s="2"/>
      <c r="D127" s="11"/>
      <c r="E127" s="9"/>
      <c r="F127" s="11"/>
      <c r="G127" s="11"/>
      <c r="H127" s="11"/>
      <c r="I127" s="17"/>
    </row>
    <row r="128" spans="1:9" x14ac:dyDescent="0.2">
      <c r="A128">
        <v>10.000999999999999</v>
      </c>
      <c r="B128" s="3" t="s">
        <v>115</v>
      </c>
      <c r="C128" s="3"/>
      <c r="D128" s="6">
        <v>10</v>
      </c>
      <c r="E128" s="7">
        <v>0.15</v>
      </c>
      <c r="F128" s="6">
        <f>D128*E128</f>
        <v>1.5</v>
      </c>
      <c r="G128" s="6">
        <v>10</v>
      </c>
      <c r="H128" s="6" t="b">
        <f>IF(F128=G128,F128)</f>
        <v>0</v>
      </c>
      <c r="I128" s="17" t="s">
        <v>181</v>
      </c>
    </row>
    <row r="129" spans="1:9" x14ac:dyDescent="0.2">
      <c r="A129">
        <f>A128+0.001</f>
        <v>10.001999999999999</v>
      </c>
      <c r="B129" s="3" t="s">
        <v>116</v>
      </c>
      <c r="C129" s="3"/>
      <c r="D129" s="6"/>
      <c r="E129" s="7"/>
      <c r="F129" s="6">
        <f t="shared" ref="F129:F136" si="27">D129*E129</f>
        <v>0</v>
      </c>
      <c r="G129" s="6"/>
      <c r="H129" s="6">
        <f t="shared" ref="H129:H136" si="28">IF(F129=G129,F129)</f>
        <v>0</v>
      </c>
      <c r="I129" s="17" t="s">
        <v>181</v>
      </c>
    </row>
    <row r="130" spans="1:9" x14ac:dyDescent="0.2">
      <c r="A130">
        <f t="shared" ref="A130:A136" si="29">A129+0.001</f>
        <v>10.002999999999998</v>
      </c>
      <c r="B130" s="4" t="s">
        <v>117</v>
      </c>
      <c r="C130" s="3"/>
      <c r="D130" s="6"/>
      <c r="E130" s="7"/>
      <c r="F130" s="6">
        <f t="shared" si="27"/>
        <v>0</v>
      </c>
      <c r="G130" s="6"/>
      <c r="H130" s="6">
        <f t="shared" si="28"/>
        <v>0</v>
      </c>
      <c r="I130" s="17" t="s">
        <v>181</v>
      </c>
    </row>
    <row r="131" spans="1:9" x14ac:dyDescent="0.2">
      <c r="A131">
        <f t="shared" si="29"/>
        <v>10.003999999999998</v>
      </c>
      <c r="B131" s="3" t="s">
        <v>118</v>
      </c>
      <c r="C131" s="3"/>
      <c r="D131" s="6"/>
      <c r="E131" s="7"/>
      <c r="F131" s="6">
        <f t="shared" si="27"/>
        <v>0</v>
      </c>
      <c r="G131" s="6"/>
      <c r="H131" s="6">
        <f t="shared" si="28"/>
        <v>0</v>
      </c>
      <c r="I131" s="17" t="s">
        <v>181</v>
      </c>
    </row>
    <row r="132" spans="1:9" x14ac:dyDescent="0.2">
      <c r="A132">
        <f t="shared" si="29"/>
        <v>10.004999999999997</v>
      </c>
      <c r="B132" s="3" t="s">
        <v>119</v>
      </c>
      <c r="C132" s="3"/>
      <c r="D132" s="6"/>
      <c r="E132" s="7"/>
      <c r="F132" s="6">
        <f t="shared" si="27"/>
        <v>0</v>
      </c>
      <c r="G132" s="6"/>
      <c r="H132" s="6">
        <f t="shared" si="28"/>
        <v>0</v>
      </c>
      <c r="I132" s="17" t="s">
        <v>181</v>
      </c>
    </row>
    <row r="133" spans="1:9" x14ac:dyDescent="0.2">
      <c r="A133">
        <f t="shared" si="29"/>
        <v>10.005999999999997</v>
      </c>
      <c r="B133" s="3" t="s">
        <v>120</v>
      </c>
      <c r="C133" s="3"/>
      <c r="D133" s="6"/>
      <c r="E133" s="7"/>
      <c r="F133" s="6">
        <f t="shared" si="27"/>
        <v>0</v>
      </c>
      <c r="G133" s="6"/>
      <c r="H133" s="6">
        <f t="shared" si="28"/>
        <v>0</v>
      </c>
      <c r="I133" s="17" t="s">
        <v>181</v>
      </c>
    </row>
    <row r="134" spans="1:9" x14ac:dyDescent="0.2">
      <c r="A134">
        <f t="shared" si="29"/>
        <v>10.006999999999996</v>
      </c>
      <c r="B134" s="3" t="s">
        <v>121</v>
      </c>
      <c r="C134" s="3"/>
      <c r="D134" s="6"/>
      <c r="E134" s="7"/>
      <c r="F134" s="6">
        <f t="shared" si="27"/>
        <v>0</v>
      </c>
      <c r="G134" s="6"/>
      <c r="H134" s="6">
        <f t="shared" si="28"/>
        <v>0</v>
      </c>
      <c r="I134" s="17" t="s">
        <v>181</v>
      </c>
    </row>
    <row r="135" spans="1:9" x14ac:dyDescent="0.2">
      <c r="A135">
        <f t="shared" si="29"/>
        <v>10.007999999999996</v>
      </c>
      <c r="B135" s="3" t="s">
        <v>122</v>
      </c>
      <c r="C135" s="3"/>
      <c r="D135" s="6"/>
      <c r="E135" s="7"/>
      <c r="F135" s="6">
        <f t="shared" si="27"/>
        <v>0</v>
      </c>
      <c r="G135" s="6"/>
      <c r="H135" s="6">
        <f t="shared" si="28"/>
        <v>0</v>
      </c>
      <c r="I135" s="17" t="s">
        <v>181</v>
      </c>
    </row>
    <row r="136" spans="1:9" x14ac:dyDescent="0.2">
      <c r="A136">
        <f t="shared" si="29"/>
        <v>10.008999999999995</v>
      </c>
      <c r="B136" s="3" t="s">
        <v>123</v>
      </c>
      <c r="C136" s="3"/>
      <c r="D136" s="6"/>
      <c r="E136" s="7"/>
      <c r="F136" s="6">
        <f t="shared" si="27"/>
        <v>0</v>
      </c>
      <c r="G136" s="6"/>
      <c r="H136" s="6">
        <f t="shared" si="28"/>
        <v>0</v>
      </c>
      <c r="I136" s="17" t="s">
        <v>181</v>
      </c>
    </row>
    <row r="137" spans="1:9" x14ac:dyDescent="0.2">
      <c r="B137" s="3"/>
      <c r="C137" s="3"/>
      <c r="D137" s="10"/>
      <c r="E137" s="8"/>
      <c r="F137" s="10"/>
      <c r="G137" s="10"/>
      <c r="H137" s="6">
        <f>SUM(H128:H136)</f>
        <v>0</v>
      </c>
      <c r="I137" s="17"/>
    </row>
    <row r="138" spans="1:9" x14ac:dyDescent="0.2">
      <c r="B138" s="2" t="s">
        <v>124</v>
      </c>
      <c r="C138" s="2"/>
      <c r="D138" s="11"/>
      <c r="E138" s="9"/>
      <c r="F138" s="11"/>
      <c r="G138" s="11"/>
      <c r="H138" s="11"/>
      <c r="I138" s="17" t="s">
        <v>174</v>
      </c>
    </row>
    <row r="139" spans="1:9" x14ac:dyDescent="0.2">
      <c r="A139">
        <v>11.000999999999999</v>
      </c>
      <c r="B139" s="3" t="s">
        <v>125</v>
      </c>
      <c r="C139" s="3"/>
      <c r="D139" s="6">
        <v>10</v>
      </c>
      <c r="E139" s="7">
        <v>0.15</v>
      </c>
      <c r="F139" s="6">
        <f>D139*E139</f>
        <v>1.5</v>
      </c>
      <c r="G139" s="6">
        <v>10</v>
      </c>
      <c r="H139" s="6" t="b">
        <f>IF(F139=G139,F139)</f>
        <v>0</v>
      </c>
      <c r="I139" s="17" t="s">
        <v>181</v>
      </c>
    </row>
    <row r="140" spans="1:9" x14ac:dyDescent="0.2">
      <c r="A140">
        <f>A139+0.001</f>
        <v>11.001999999999999</v>
      </c>
      <c r="B140" s="3" t="s">
        <v>126</v>
      </c>
      <c r="C140" s="3"/>
      <c r="D140" s="6"/>
      <c r="E140" s="7"/>
      <c r="F140" s="6">
        <f t="shared" ref="F140:F142" si="30">D140*E140</f>
        <v>0</v>
      </c>
      <c r="G140" s="6"/>
      <c r="H140" s="6">
        <f t="shared" ref="H140:H142" si="31">IF(F140=G140,F140)</f>
        <v>0</v>
      </c>
      <c r="I140" s="17" t="s">
        <v>181</v>
      </c>
    </row>
    <row r="141" spans="1:9" x14ac:dyDescent="0.2">
      <c r="A141">
        <f t="shared" ref="A141:A142" si="32">A140+0.001</f>
        <v>11.002999999999998</v>
      </c>
      <c r="B141" s="4" t="s">
        <v>127</v>
      </c>
      <c r="C141" s="3"/>
      <c r="D141" s="6"/>
      <c r="E141" s="7"/>
      <c r="F141" s="6">
        <f t="shared" si="30"/>
        <v>0</v>
      </c>
      <c r="G141" s="6"/>
      <c r="H141" s="6">
        <f t="shared" si="31"/>
        <v>0</v>
      </c>
      <c r="I141" s="17" t="s">
        <v>181</v>
      </c>
    </row>
    <row r="142" spans="1:9" x14ac:dyDescent="0.2">
      <c r="A142">
        <f t="shared" si="32"/>
        <v>11.003999999999998</v>
      </c>
      <c r="B142" s="3" t="s">
        <v>128</v>
      </c>
      <c r="C142" s="3"/>
      <c r="D142" s="6"/>
      <c r="E142" s="7"/>
      <c r="F142" s="6">
        <f t="shared" si="30"/>
        <v>0</v>
      </c>
      <c r="G142" s="6"/>
      <c r="H142" s="6">
        <f t="shared" si="31"/>
        <v>0</v>
      </c>
      <c r="I142" s="17" t="s">
        <v>181</v>
      </c>
    </row>
    <row r="143" spans="1:9" x14ac:dyDescent="0.2">
      <c r="B143" s="3"/>
      <c r="C143" s="3"/>
      <c r="D143" s="10"/>
      <c r="E143" s="8"/>
      <c r="F143" s="10"/>
      <c r="G143" s="10"/>
      <c r="H143" s="6">
        <f>SUM(H139:H142)</f>
        <v>0</v>
      </c>
      <c r="I143" s="17"/>
    </row>
    <row r="144" spans="1:9" x14ac:dyDescent="0.2">
      <c r="B144" s="2" t="s">
        <v>129</v>
      </c>
      <c r="C144" s="2"/>
      <c r="D144" s="11"/>
      <c r="E144" s="9"/>
      <c r="F144" s="11"/>
      <c r="G144" s="11"/>
      <c r="H144" s="11"/>
      <c r="I144" s="17"/>
    </row>
    <row r="145" spans="1:9" x14ac:dyDescent="0.2">
      <c r="A145">
        <v>12.000999999999999</v>
      </c>
      <c r="B145" s="3" t="s">
        <v>130</v>
      </c>
      <c r="C145" s="3"/>
      <c r="D145" s="6">
        <v>10</v>
      </c>
      <c r="E145" s="7">
        <v>0.15</v>
      </c>
      <c r="F145" s="6">
        <f>D145*E145</f>
        <v>1.5</v>
      </c>
      <c r="G145" s="6">
        <v>10</v>
      </c>
      <c r="H145" s="6" t="b">
        <f>IF(F145=G145,F145)</f>
        <v>0</v>
      </c>
      <c r="I145" s="17" t="s">
        <v>181</v>
      </c>
    </row>
    <row r="146" spans="1:9" x14ac:dyDescent="0.2">
      <c r="A146">
        <f>A145+0.001</f>
        <v>12.001999999999999</v>
      </c>
      <c r="B146" s="3" t="s">
        <v>131</v>
      </c>
      <c r="C146" s="3"/>
      <c r="D146" s="6"/>
      <c r="E146" s="7"/>
      <c r="F146" s="6">
        <f t="shared" ref="F146:F160" si="33">D146*E146</f>
        <v>0</v>
      </c>
      <c r="G146" s="6"/>
      <c r="H146" s="6">
        <f t="shared" ref="H146:H160" si="34">IF(F146=G146,F146)</f>
        <v>0</v>
      </c>
      <c r="I146" s="17" t="s">
        <v>181</v>
      </c>
    </row>
    <row r="147" spans="1:9" x14ac:dyDescent="0.2">
      <c r="A147">
        <f t="shared" ref="A147:A160" si="35">A146+0.001</f>
        <v>12.002999999999998</v>
      </c>
      <c r="B147" s="4" t="s">
        <v>132</v>
      </c>
      <c r="C147" s="3"/>
      <c r="D147" s="6"/>
      <c r="E147" s="7"/>
      <c r="F147" s="6">
        <f t="shared" si="33"/>
        <v>0</v>
      </c>
      <c r="G147" s="6"/>
      <c r="H147" s="6">
        <f t="shared" si="34"/>
        <v>0</v>
      </c>
      <c r="I147" s="17" t="s">
        <v>181</v>
      </c>
    </row>
    <row r="148" spans="1:9" x14ac:dyDescent="0.2">
      <c r="A148">
        <f t="shared" si="35"/>
        <v>12.003999999999998</v>
      </c>
      <c r="B148" s="3" t="s">
        <v>133</v>
      </c>
      <c r="C148" s="3"/>
      <c r="D148" s="6"/>
      <c r="E148" s="7"/>
      <c r="F148" s="6">
        <f t="shared" si="33"/>
        <v>0</v>
      </c>
      <c r="G148" s="6"/>
      <c r="H148" s="6">
        <f t="shared" si="34"/>
        <v>0</v>
      </c>
      <c r="I148" s="17" t="s">
        <v>181</v>
      </c>
    </row>
    <row r="149" spans="1:9" x14ac:dyDescent="0.2">
      <c r="A149">
        <f t="shared" si="35"/>
        <v>12.004999999999997</v>
      </c>
      <c r="B149" s="3" t="s">
        <v>134</v>
      </c>
      <c r="C149" s="3"/>
      <c r="D149" s="6"/>
      <c r="E149" s="7"/>
      <c r="F149" s="6">
        <f t="shared" si="33"/>
        <v>0</v>
      </c>
      <c r="G149" s="6"/>
      <c r="H149" s="6">
        <f t="shared" si="34"/>
        <v>0</v>
      </c>
      <c r="I149" s="17" t="s">
        <v>181</v>
      </c>
    </row>
    <row r="150" spans="1:9" x14ac:dyDescent="0.2">
      <c r="A150">
        <f t="shared" si="35"/>
        <v>12.005999999999997</v>
      </c>
      <c r="B150" s="3" t="s">
        <v>135</v>
      </c>
      <c r="C150" s="3"/>
      <c r="D150" s="6"/>
      <c r="E150" s="7"/>
      <c r="F150" s="6">
        <f t="shared" si="33"/>
        <v>0</v>
      </c>
      <c r="G150" s="6"/>
      <c r="H150" s="6">
        <f t="shared" si="34"/>
        <v>0</v>
      </c>
      <c r="I150" s="17" t="s">
        <v>181</v>
      </c>
    </row>
    <row r="151" spans="1:9" x14ac:dyDescent="0.2">
      <c r="A151">
        <f t="shared" si="35"/>
        <v>12.006999999999996</v>
      </c>
      <c r="B151" s="3" t="s">
        <v>136</v>
      </c>
      <c r="C151" s="3"/>
      <c r="D151" s="6"/>
      <c r="E151" s="7"/>
      <c r="F151" s="6">
        <f t="shared" si="33"/>
        <v>0</v>
      </c>
      <c r="G151" s="6"/>
      <c r="H151" s="6">
        <f t="shared" si="34"/>
        <v>0</v>
      </c>
      <c r="I151" s="17" t="s">
        <v>181</v>
      </c>
    </row>
    <row r="152" spans="1:9" x14ac:dyDescent="0.2">
      <c r="A152">
        <f t="shared" si="35"/>
        <v>12.007999999999996</v>
      </c>
      <c r="B152" s="3" t="s">
        <v>137</v>
      </c>
      <c r="C152" s="3"/>
      <c r="D152" s="6"/>
      <c r="E152" s="7"/>
      <c r="F152" s="6">
        <f t="shared" si="33"/>
        <v>0</v>
      </c>
      <c r="G152" s="6"/>
      <c r="H152" s="6">
        <f t="shared" si="34"/>
        <v>0</v>
      </c>
      <c r="I152" s="17" t="s">
        <v>181</v>
      </c>
    </row>
    <row r="153" spans="1:9" x14ac:dyDescent="0.2">
      <c r="A153">
        <f t="shared" si="35"/>
        <v>12.008999999999995</v>
      </c>
      <c r="B153" s="3" t="s">
        <v>138</v>
      </c>
      <c r="C153" s="3"/>
      <c r="D153" s="6"/>
      <c r="E153" s="7"/>
      <c r="F153" s="6">
        <f t="shared" si="33"/>
        <v>0</v>
      </c>
      <c r="G153" s="6"/>
      <c r="H153" s="6">
        <f t="shared" si="34"/>
        <v>0</v>
      </c>
      <c r="I153" s="17" t="s">
        <v>181</v>
      </c>
    </row>
    <row r="154" spans="1:9" x14ac:dyDescent="0.2">
      <c r="A154">
        <f t="shared" si="35"/>
        <v>12.009999999999994</v>
      </c>
      <c r="B154" s="3" t="s">
        <v>139</v>
      </c>
      <c r="C154" s="3"/>
      <c r="D154" s="6"/>
      <c r="E154" s="7"/>
      <c r="F154" s="6">
        <f t="shared" si="33"/>
        <v>0</v>
      </c>
      <c r="G154" s="6"/>
      <c r="H154" s="6">
        <f t="shared" si="34"/>
        <v>0</v>
      </c>
      <c r="I154" s="17" t="s">
        <v>181</v>
      </c>
    </row>
    <row r="155" spans="1:9" x14ac:dyDescent="0.2">
      <c r="A155">
        <f t="shared" si="35"/>
        <v>12.010999999999994</v>
      </c>
      <c r="B155" s="3" t="s">
        <v>140</v>
      </c>
      <c r="C155" s="3"/>
      <c r="D155" s="6"/>
      <c r="E155" s="7"/>
      <c r="F155" s="6">
        <f t="shared" si="33"/>
        <v>0</v>
      </c>
      <c r="G155" s="6"/>
      <c r="H155" s="6">
        <f t="shared" si="34"/>
        <v>0</v>
      </c>
      <c r="I155" s="17" t="s">
        <v>181</v>
      </c>
    </row>
    <row r="156" spans="1:9" x14ac:dyDescent="0.2">
      <c r="A156">
        <f t="shared" si="35"/>
        <v>12.011999999999993</v>
      </c>
      <c r="B156" s="3" t="s">
        <v>141</v>
      </c>
      <c r="C156" s="3"/>
      <c r="D156" s="6"/>
      <c r="E156" s="7"/>
      <c r="F156" s="6">
        <f t="shared" si="33"/>
        <v>0</v>
      </c>
      <c r="G156" s="6"/>
      <c r="H156" s="6">
        <f t="shared" si="34"/>
        <v>0</v>
      </c>
      <c r="I156" s="17" t="s">
        <v>181</v>
      </c>
    </row>
    <row r="157" spans="1:9" x14ac:dyDescent="0.2">
      <c r="A157">
        <f t="shared" si="35"/>
        <v>12.012999999999993</v>
      </c>
      <c r="B157" s="3" t="s">
        <v>142</v>
      </c>
      <c r="C157" s="3"/>
      <c r="D157" s="6"/>
      <c r="E157" s="7"/>
      <c r="F157" s="6">
        <f t="shared" si="33"/>
        <v>0</v>
      </c>
      <c r="G157" s="6"/>
      <c r="H157" s="6">
        <f t="shared" si="34"/>
        <v>0</v>
      </c>
      <c r="I157" s="17" t="s">
        <v>181</v>
      </c>
    </row>
    <row r="158" spans="1:9" x14ac:dyDescent="0.2">
      <c r="A158">
        <f t="shared" si="35"/>
        <v>12.013999999999992</v>
      </c>
      <c r="B158" s="3" t="s">
        <v>143</v>
      </c>
      <c r="C158" s="3"/>
      <c r="D158" s="6"/>
      <c r="E158" s="7"/>
      <c r="F158" s="6">
        <f t="shared" si="33"/>
        <v>0</v>
      </c>
      <c r="G158" s="6"/>
      <c r="H158" s="6">
        <f t="shared" si="34"/>
        <v>0</v>
      </c>
      <c r="I158" s="17" t="s">
        <v>181</v>
      </c>
    </row>
    <row r="159" spans="1:9" x14ac:dyDescent="0.2">
      <c r="A159">
        <f t="shared" si="35"/>
        <v>12.014999999999992</v>
      </c>
      <c r="B159" s="3" t="s">
        <v>144</v>
      </c>
      <c r="C159" s="3"/>
      <c r="D159" s="6"/>
      <c r="E159" s="7"/>
      <c r="F159" s="6">
        <f t="shared" si="33"/>
        <v>0</v>
      </c>
      <c r="G159" s="6"/>
      <c r="H159" s="6">
        <f t="shared" si="34"/>
        <v>0</v>
      </c>
      <c r="I159" s="17" t="s">
        <v>181</v>
      </c>
    </row>
    <row r="160" spans="1:9" x14ac:dyDescent="0.2">
      <c r="A160">
        <f t="shared" si="35"/>
        <v>12.015999999999991</v>
      </c>
      <c r="B160" s="3" t="s">
        <v>145</v>
      </c>
      <c r="C160" s="3"/>
      <c r="D160" s="6"/>
      <c r="E160" s="7"/>
      <c r="F160" s="6">
        <f t="shared" si="33"/>
        <v>0</v>
      </c>
      <c r="G160" s="6"/>
      <c r="H160" s="6">
        <f t="shared" si="34"/>
        <v>0</v>
      </c>
      <c r="I160" s="17" t="s">
        <v>181</v>
      </c>
    </row>
    <row r="161" spans="1:9" x14ac:dyDescent="0.2">
      <c r="B161" s="3"/>
      <c r="C161" s="3"/>
      <c r="D161" s="10"/>
      <c r="E161" s="8"/>
      <c r="F161" s="10"/>
      <c r="G161" s="10"/>
      <c r="H161" s="6">
        <f>SUM(H145:H160)</f>
        <v>0</v>
      </c>
      <c r="I161" s="17" t="s">
        <v>174</v>
      </c>
    </row>
    <row r="162" spans="1:9" x14ac:dyDescent="0.2">
      <c r="B162" s="2" t="s">
        <v>146</v>
      </c>
      <c r="C162" s="2"/>
      <c r="D162" s="11"/>
      <c r="E162" s="9"/>
      <c r="F162" s="11"/>
      <c r="G162" s="11"/>
      <c r="H162" s="11"/>
      <c r="I162" s="17" t="s">
        <v>174</v>
      </c>
    </row>
    <row r="163" spans="1:9" x14ac:dyDescent="0.2">
      <c r="A163">
        <v>13.000999999999999</v>
      </c>
      <c r="B163" s="3" t="s">
        <v>147</v>
      </c>
      <c r="C163" s="3"/>
      <c r="D163" s="6">
        <v>10</v>
      </c>
      <c r="E163" s="7">
        <v>0.15</v>
      </c>
      <c r="F163" s="6">
        <f>D163*E163</f>
        <v>1.5</v>
      </c>
      <c r="G163" s="6">
        <v>10</v>
      </c>
      <c r="H163" s="6" t="b">
        <f>IF(F163=G163,F163)</f>
        <v>0</v>
      </c>
      <c r="I163" s="17" t="s">
        <v>181</v>
      </c>
    </row>
    <row r="164" spans="1:9" x14ac:dyDescent="0.2">
      <c r="A164">
        <f>A163+0.001</f>
        <v>13.001999999999999</v>
      </c>
      <c r="B164" s="3" t="s">
        <v>148</v>
      </c>
      <c r="C164" s="3"/>
      <c r="D164" s="6"/>
      <c r="E164" s="7"/>
      <c r="F164" s="6">
        <f t="shared" ref="F164:F174" si="36">D164*E164</f>
        <v>0</v>
      </c>
      <c r="G164" s="6"/>
      <c r="H164" s="6">
        <f t="shared" ref="H164:H174" si="37">IF(F164=G164,F164)</f>
        <v>0</v>
      </c>
      <c r="I164" s="17" t="s">
        <v>181</v>
      </c>
    </row>
    <row r="165" spans="1:9" x14ac:dyDescent="0.2">
      <c r="A165">
        <f t="shared" ref="A165:A174" si="38">A164+0.001</f>
        <v>13.002999999999998</v>
      </c>
      <c r="B165" s="4" t="s">
        <v>149</v>
      </c>
      <c r="C165" s="3"/>
      <c r="D165" s="6"/>
      <c r="E165" s="7"/>
      <c r="F165" s="6">
        <f t="shared" si="36"/>
        <v>0</v>
      </c>
      <c r="G165" s="6"/>
      <c r="H165" s="6">
        <f t="shared" si="37"/>
        <v>0</v>
      </c>
      <c r="I165" s="17" t="s">
        <v>181</v>
      </c>
    </row>
    <row r="166" spans="1:9" x14ac:dyDescent="0.2">
      <c r="A166">
        <f t="shared" si="38"/>
        <v>13.003999999999998</v>
      </c>
      <c r="B166" s="3" t="s">
        <v>150</v>
      </c>
      <c r="C166" s="3"/>
      <c r="D166" s="6"/>
      <c r="E166" s="7"/>
      <c r="F166" s="6">
        <f t="shared" si="36"/>
        <v>0</v>
      </c>
      <c r="G166" s="6"/>
      <c r="H166" s="6">
        <f t="shared" si="37"/>
        <v>0</v>
      </c>
      <c r="I166" s="17" t="s">
        <v>181</v>
      </c>
    </row>
    <row r="167" spans="1:9" x14ac:dyDescent="0.2">
      <c r="A167">
        <f t="shared" si="38"/>
        <v>13.004999999999997</v>
      </c>
      <c r="B167" s="3" t="s">
        <v>151</v>
      </c>
      <c r="C167" s="3"/>
      <c r="D167" s="6"/>
      <c r="E167" s="7"/>
      <c r="F167" s="6">
        <f t="shared" si="36"/>
        <v>0</v>
      </c>
      <c r="G167" s="6"/>
      <c r="H167" s="6">
        <f t="shared" si="37"/>
        <v>0</v>
      </c>
      <c r="I167" s="17" t="s">
        <v>181</v>
      </c>
    </row>
    <row r="168" spans="1:9" x14ac:dyDescent="0.2">
      <c r="A168">
        <f t="shared" si="38"/>
        <v>13.005999999999997</v>
      </c>
      <c r="B168" s="3" t="s">
        <v>152</v>
      </c>
      <c r="C168" s="3"/>
      <c r="D168" s="6"/>
      <c r="E168" s="7"/>
      <c r="F168" s="6">
        <f t="shared" si="36"/>
        <v>0</v>
      </c>
      <c r="G168" s="6"/>
      <c r="H168" s="6">
        <f t="shared" si="37"/>
        <v>0</v>
      </c>
      <c r="I168" s="17" t="s">
        <v>181</v>
      </c>
    </row>
    <row r="169" spans="1:9" x14ac:dyDescent="0.2">
      <c r="A169">
        <f t="shared" si="38"/>
        <v>13.006999999999996</v>
      </c>
      <c r="B169" s="3" t="s">
        <v>153</v>
      </c>
      <c r="C169" s="3"/>
      <c r="D169" s="6"/>
      <c r="E169" s="7"/>
      <c r="F169" s="6">
        <f t="shared" si="36"/>
        <v>0</v>
      </c>
      <c r="G169" s="6"/>
      <c r="H169" s="6">
        <f t="shared" si="37"/>
        <v>0</v>
      </c>
      <c r="I169" s="17" t="s">
        <v>181</v>
      </c>
    </row>
    <row r="170" spans="1:9" x14ac:dyDescent="0.2">
      <c r="A170">
        <f t="shared" si="38"/>
        <v>13.007999999999996</v>
      </c>
      <c r="B170" s="3" t="s">
        <v>154</v>
      </c>
      <c r="C170" s="3"/>
      <c r="D170" s="6"/>
      <c r="E170" s="7"/>
      <c r="F170" s="6">
        <f t="shared" si="36"/>
        <v>0</v>
      </c>
      <c r="G170" s="6"/>
      <c r="H170" s="6">
        <f t="shared" si="37"/>
        <v>0</v>
      </c>
      <c r="I170" s="17" t="s">
        <v>181</v>
      </c>
    </row>
    <row r="171" spans="1:9" x14ac:dyDescent="0.2">
      <c r="A171">
        <f t="shared" si="38"/>
        <v>13.008999999999995</v>
      </c>
      <c r="B171" s="3" t="s">
        <v>155</v>
      </c>
      <c r="C171" s="3"/>
      <c r="D171" s="6"/>
      <c r="E171" s="7"/>
      <c r="F171" s="6">
        <f t="shared" si="36"/>
        <v>0</v>
      </c>
      <c r="G171" s="6"/>
      <c r="H171" s="6">
        <f t="shared" si="37"/>
        <v>0</v>
      </c>
      <c r="I171" s="17" t="s">
        <v>181</v>
      </c>
    </row>
    <row r="172" spans="1:9" x14ac:dyDescent="0.2">
      <c r="A172">
        <f t="shared" si="38"/>
        <v>13.009999999999994</v>
      </c>
      <c r="B172" s="3" t="s">
        <v>156</v>
      </c>
      <c r="C172" s="3"/>
      <c r="D172" s="6"/>
      <c r="E172" s="7"/>
      <c r="F172" s="6">
        <f t="shared" si="36"/>
        <v>0</v>
      </c>
      <c r="G172" s="6"/>
      <c r="H172" s="6">
        <f t="shared" si="37"/>
        <v>0</v>
      </c>
      <c r="I172" s="17" t="s">
        <v>181</v>
      </c>
    </row>
    <row r="173" spans="1:9" x14ac:dyDescent="0.2">
      <c r="A173">
        <f t="shared" si="38"/>
        <v>13.010999999999994</v>
      </c>
      <c r="B173" s="3" t="s">
        <v>157</v>
      </c>
      <c r="C173" s="3"/>
      <c r="D173" s="6"/>
      <c r="E173" s="7"/>
      <c r="F173" s="6">
        <f t="shared" si="36"/>
        <v>0</v>
      </c>
      <c r="G173" s="6"/>
      <c r="H173" s="6">
        <f t="shared" si="37"/>
        <v>0</v>
      </c>
      <c r="I173" s="17" t="s">
        <v>181</v>
      </c>
    </row>
    <row r="174" spans="1:9" x14ac:dyDescent="0.2">
      <c r="A174">
        <f t="shared" si="38"/>
        <v>13.011999999999993</v>
      </c>
      <c r="B174" s="3" t="s">
        <v>158</v>
      </c>
      <c r="C174" s="3"/>
      <c r="D174" s="6"/>
      <c r="E174" s="7"/>
      <c r="F174" s="6">
        <f t="shared" si="36"/>
        <v>0</v>
      </c>
      <c r="G174" s="6"/>
      <c r="H174" s="6">
        <f t="shared" si="37"/>
        <v>0</v>
      </c>
      <c r="I174" s="17" t="s">
        <v>181</v>
      </c>
    </row>
    <row r="175" spans="1:9" x14ac:dyDescent="0.2">
      <c r="B175" s="3"/>
      <c r="C175" s="3"/>
      <c r="D175" s="10"/>
      <c r="E175" s="8"/>
      <c r="F175" s="10"/>
      <c r="G175" s="10"/>
      <c r="H175" s="6">
        <f>SUM(H163:H174)</f>
        <v>0</v>
      </c>
      <c r="I175" s="17"/>
    </row>
    <row r="176" spans="1:9" x14ac:dyDescent="0.2">
      <c r="B176" s="2" t="s">
        <v>159</v>
      </c>
      <c r="C176" s="2"/>
      <c r="D176" s="11"/>
      <c r="E176" s="9"/>
      <c r="F176" s="11"/>
      <c r="G176" s="11"/>
      <c r="H176" s="11"/>
      <c r="I176" s="17"/>
    </row>
    <row r="177" spans="1:9" x14ac:dyDescent="0.2">
      <c r="A177">
        <v>14.000999999999999</v>
      </c>
      <c r="B177" s="3" t="s">
        <v>160</v>
      </c>
      <c r="C177" s="3"/>
      <c r="D177" s="6">
        <v>10</v>
      </c>
      <c r="E177" s="7">
        <v>0.15</v>
      </c>
      <c r="F177" s="6">
        <f>D177*E177</f>
        <v>1.5</v>
      </c>
      <c r="G177" s="6">
        <v>10</v>
      </c>
      <c r="H177" s="6" t="b">
        <f>IF(F177=G177,F177)</f>
        <v>0</v>
      </c>
      <c r="I177" s="17" t="s">
        <v>181</v>
      </c>
    </row>
    <row r="178" spans="1:9" x14ac:dyDescent="0.2">
      <c r="A178">
        <f>A177+0.001</f>
        <v>14.001999999999999</v>
      </c>
      <c r="B178" s="3" t="s">
        <v>161</v>
      </c>
      <c r="C178" s="3"/>
      <c r="D178" s="6"/>
      <c r="E178" s="7"/>
      <c r="F178" s="6"/>
      <c r="G178" s="6"/>
      <c r="H178" s="6">
        <f t="shared" ref="H178:H180" si="39">IF(F178=G178,F178)</f>
        <v>0</v>
      </c>
      <c r="I178" s="17" t="s">
        <v>181</v>
      </c>
    </row>
    <row r="179" spans="1:9" x14ac:dyDescent="0.2">
      <c r="A179">
        <f t="shared" ref="A179:A180" si="40">A178+0.001</f>
        <v>14.002999999999998</v>
      </c>
      <c r="B179" s="4" t="s">
        <v>162</v>
      </c>
      <c r="C179" s="3"/>
      <c r="D179" s="6"/>
      <c r="E179" s="7"/>
      <c r="F179" s="6"/>
      <c r="G179" s="6"/>
      <c r="H179" s="6">
        <f t="shared" si="39"/>
        <v>0</v>
      </c>
      <c r="I179" s="17" t="s">
        <v>181</v>
      </c>
    </row>
    <row r="180" spans="1:9" x14ac:dyDescent="0.2">
      <c r="A180">
        <f t="shared" si="40"/>
        <v>14.003999999999998</v>
      </c>
      <c r="B180" s="3" t="s">
        <v>163</v>
      </c>
      <c r="C180" s="3"/>
      <c r="D180" s="6"/>
      <c r="E180" s="7"/>
      <c r="F180" s="6"/>
      <c r="G180" s="6"/>
      <c r="H180" s="6">
        <f t="shared" si="39"/>
        <v>0</v>
      </c>
      <c r="I180" s="17" t="s">
        <v>181</v>
      </c>
    </row>
    <row r="181" spans="1:9" x14ac:dyDescent="0.2">
      <c r="B181" s="3"/>
      <c r="C181" s="3"/>
      <c r="D181" s="10"/>
      <c r="E181" s="8"/>
      <c r="F181" s="10"/>
      <c r="G181" s="10"/>
      <c r="H181" s="6">
        <f>SUM(H177:H180)</f>
        <v>0</v>
      </c>
      <c r="I181" s="17"/>
    </row>
    <row r="182" spans="1:9" x14ac:dyDescent="0.2">
      <c r="B182" s="2" t="s">
        <v>164</v>
      </c>
      <c r="C182" s="2"/>
      <c r="D182" s="11"/>
      <c r="E182" s="9"/>
      <c r="F182" s="11"/>
      <c r="G182" s="11"/>
      <c r="H182" s="11"/>
      <c r="I182" s="17"/>
    </row>
    <row r="183" spans="1:9" x14ac:dyDescent="0.2">
      <c r="A183">
        <v>15.000999999999999</v>
      </c>
      <c r="B183" s="3" t="s">
        <v>165</v>
      </c>
      <c r="C183" s="3"/>
      <c r="D183" s="6">
        <v>10</v>
      </c>
      <c r="E183" s="7">
        <v>0.15</v>
      </c>
      <c r="F183" s="6">
        <f>D183*E183</f>
        <v>1.5</v>
      </c>
      <c r="G183" s="6">
        <v>10</v>
      </c>
      <c r="H183" s="6" t="b">
        <f>IF(F183=G183,F183)</f>
        <v>0</v>
      </c>
      <c r="I183" s="17" t="s">
        <v>181</v>
      </c>
    </row>
    <row r="184" spans="1:9" x14ac:dyDescent="0.2">
      <c r="A184">
        <f>A183+0.001</f>
        <v>15.001999999999999</v>
      </c>
      <c r="B184" s="3" t="s">
        <v>166</v>
      </c>
      <c r="C184" s="3"/>
      <c r="D184" s="6"/>
      <c r="E184" s="7"/>
      <c r="F184" s="6"/>
      <c r="G184" s="6"/>
      <c r="H184" s="6">
        <f t="shared" ref="H184:H188" si="41">IF(F184=G184,F184)</f>
        <v>0</v>
      </c>
      <c r="I184" s="17" t="s">
        <v>181</v>
      </c>
    </row>
    <row r="185" spans="1:9" x14ac:dyDescent="0.2">
      <c r="A185">
        <f t="shared" ref="A185:A188" si="42">A184+0.001</f>
        <v>15.002999999999998</v>
      </c>
      <c r="B185" s="4" t="s">
        <v>167</v>
      </c>
      <c r="C185" s="3"/>
      <c r="D185" s="6"/>
      <c r="E185" s="7"/>
      <c r="F185" s="6"/>
      <c r="G185" s="6"/>
      <c r="H185" s="6">
        <f t="shared" si="41"/>
        <v>0</v>
      </c>
      <c r="I185" s="17" t="s">
        <v>181</v>
      </c>
    </row>
    <row r="186" spans="1:9" x14ac:dyDescent="0.2">
      <c r="A186">
        <f t="shared" si="42"/>
        <v>15.003999999999998</v>
      </c>
      <c r="B186" s="3" t="s">
        <v>168</v>
      </c>
      <c r="C186" s="3"/>
      <c r="D186" s="6"/>
      <c r="E186" s="7"/>
      <c r="F186" s="6"/>
      <c r="G186" s="6"/>
      <c r="H186" s="6">
        <f t="shared" si="41"/>
        <v>0</v>
      </c>
      <c r="I186" s="17" t="s">
        <v>181</v>
      </c>
    </row>
    <row r="187" spans="1:9" x14ac:dyDescent="0.2">
      <c r="A187">
        <f t="shared" si="42"/>
        <v>15.004999999999997</v>
      </c>
      <c r="B187" s="3" t="s">
        <v>169</v>
      </c>
      <c r="C187" s="3"/>
      <c r="D187" s="6"/>
      <c r="E187" s="7"/>
      <c r="F187" s="6"/>
      <c r="G187" s="6"/>
      <c r="H187" s="6">
        <f t="shared" si="41"/>
        <v>0</v>
      </c>
      <c r="I187" s="17" t="s">
        <v>181</v>
      </c>
    </row>
    <row r="188" spans="1:9" x14ac:dyDescent="0.2">
      <c r="A188">
        <f t="shared" si="42"/>
        <v>15.005999999999997</v>
      </c>
      <c r="B188" s="3" t="s">
        <v>170</v>
      </c>
      <c r="C188" s="3"/>
      <c r="D188" s="6"/>
      <c r="E188" s="7"/>
      <c r="F188" s="6"/>
      <c r="G188" s="6"/>
      <c r="H188" s="6">
        <f t="shared" si="41"/>
        <v>0</v>
      </c>
      <c r="I188" s="17" t="s">
        <v>181</v>
      </c>
    </row>
    <row r="189" spans="1:9" x14ac:dyDescent="0.2">
      <c r="B189" s="3"/>
      <c r="C189" s="3"/>
      <c r="D189" s="3"/>
      <c r="E189" s="3"/>
      <c r="F189" s="3"/>
      <c r="G189" s="3"/>
      <c r="H189" s="6">
        <f>SUM(H183:H188)</f>
        <v>0</v>
      </c>
      <c r="I189" s="17" t="s">
        <v>174</v>
      </c>
    </row>
    <row r="190" spans="1:9" x14ac:dyDescent="0.2">
      <c r="B190" s="3"/>
      <c r="C190" s="3"/>
      <c r="D190" s="3"/>
      <c r="E190" s="3"/>
      <c r="F190" s="3"/>
      <c r="G190" s="3"/>
      <c r="H190" s="12"/>
      <c r="I190" s="17"/>
    </row>
    <row r="191" spans="1:9" ht="19" x14ac:dyDescent="0.25">
      <c r="B191" s="62" t="s">
        <v>0</v>
      </c>
      <c r="C191" s="62"/>
      <c r="D191" s="62"/>
      <c r="E191" s="62"/>
      <c r="F191" s="62"/>
      <c r="G191" s="62"/>
      <c r="H191" s="63">
        <f>SUM(H189+H181+H175+H161+H143+H137+H126+H114+H99+H89+H78+H62+H49+H41+H22)</f>
        <v>423</v>
      </c>
      <c r="I191" s="64"/>
    </row>
  </sheetData>
  <mergeCells count="1">
    <mergeCell ref="H1:I1"/>
  </mergeCells>
  <hyperlinks>
    <hyperlink ref="I1" r:id="rId1" display="https://www.smartsheet.com/try-it?trp=8526"/>
  </hyperlinks>
  <pageMargins left="0.75" right="0.75" top="1" bottom="1" header="0.5" footer="0.5"/>
  <pageSetup scale="50" fitToHeight="0" orientation="portrait" horizontalDpi="4294967292" verticalDpi="4294967292"/>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Application for Payment</vt:lpstr>
      <vt:lpstr>Progress Payment Backup</vt:lpstr>
    </vt:vector>
  </TitlesOfParts>
  <Company>Smartsheet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Ramos</dc:creator>
  <cp:lastModifiedBy>Microsoft Office User</cp:lastModifiedBy>
  <cp:lastPrinted>2015-10-20T16:52:10Z</cp:lastPrinted>
  <dcterms:created xsi:type="dcterms:W3CDTF">2015-10-13T21:42:08Z</dcterms:created>
  <dcterms:modified xsi:type="dcterms:W3CDTF">2016-08-17T16:35:11Z</dcterms:modified>
</cp:coreProperties>
</file>