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codeName="ThisWorkbook" autoCompressPictures="0"/>
  <bookViews>
    <workbookView xWindow="440" yWindow="0" windowWidth="21100" windowHeight="15380" tabRatio="500"/>
  </bookViews>
  <sheets>
    <sheet name="Project Portfolio Dashboard" sheetId="1" r:id="rId1"/>
    <sheet name="Portfolio Data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2" l="1"/>
  <c r="G18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4" i="2"/>
  <c r="J18" i="2"/>
  <c r="K18" i="2"/>
  <c r="L18" i="2"/>
  <c r="M18" i="2"/>
  <c r="N18" i="2"/>
  <c r="O18" i="2"/>
</calcChain>
</file>

<file path=xl/sharedStrings.xml><?xml version="1.0" encoding="utf-8"?>
<sst xmlns="http://schemas.openxmlformats.org/spreadsheetml/2006/main" count="62" uniqueCount="44">
  <si>
    <t>PROJECT NAME</t>
  </si>
  <si>
    <t>NUMBER OF TEAM MEMBERS</t>
  </si>
  <si>
    <t>RISKS</t>
  </si>
  <si>
    <t>HIGH</t>
  </si>
  <si>
    <t>MEDIUM</t>
  </si>
  <si>
    <t>LOW</t>
  </si>
  <si>
    <t>OPEN</t>
  </si>
  <si>
    <t>ISSUES</t>
  </si>
  <si>
    <t>REVISIONS</t>
  </si>
  <si>
    <t>PENDING ACTIONS</t>
  </si>
  <si>
    <t>TIMELINE</t>
  </si>
  <si>
    <t>BEGIN</t>
  </si>
  <si>
    <t>FINISH</t>
  </si>
  <si>
    <t># of DAYS</t>
  </si>
  <si>
    <t>BUDGET</t>
  </si>
  <si>
    <t>PROJECTED</t>
  </si>
  <si>
    <t>ACTUAL</t>
  </si>
  <si>
    <t>REMAINDER</t>
  </si>
  <si>
    <t>Project A</t>
  </si>
  <si>
    <t>Project B</t>
  </si>
  <si>
    <t>Project C</t>
  </si>
  <si>
    <t>Project D</t>
  </si>
  <si>
    <t>Project E</t>
  </si>
  <si>
    <t>Project F</t>
  </si>
  <si>
    <t>Project G</t>
  </si>
  <si>
    <t>Project H</t>
  </si>
  <si>
    <t>Project J</t>
  </si>
  <si>
    <t>Project K</t>
  </si>
  <si>
    <t>Project L</t>
  </si>
  <si>
    <t>Project M</t>
  </si>
  <si>
    <t>Project N</t>
  </si>
  <si>
    <t>Project P</t>
  </si>
  <si>
    <t>PROJECT PORTFOLIO DASHBOARD</t>
  </si>
  <si>
    <t>PROJECT PORTFOLIO DATA</t>
  </si>
  <si>
    <t>CALENDAR</t>
  </si>
  <si>
    <t>PROJECT FINANCIALS</t>
  </si>
  <si>
    <t>DELIVERY TIMELINE &amp; RESOURCES</t>
  </si>
  <si>
    <t>RISK ANALYSIS</t>
  </si>
  <si>
    <t>OPEN &amp; PENDING ACTIONS</t>
  </si>
  <si>
    <t>PROJECT REPORT</t>
  </si>
  <si>
    <t>SCHEDULE</t>
  </si>
  <si>
    <t>RESOURCES</t>
  </si>
  <si>
    <t>COMMENTS</t>
  </si>
  <si>
    <t>Learn More About Dashboards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</si>
</sst>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mm/dd/yy;@"/>
    <numFmt numFmtId="165" formatCode="&quot;$&quot;#,##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</font>
    <font>
      <b/>
      <sz val="10"/>
      <color indexed="9"/>
      <name val="Arial"/>
    </font>
    <font>
      <b/>
      <sz val="14"/>
      <color indexed="8"/>
      <name val="Arial"/>
    </font>
    <font>
      <sz val="10"/>
      <color indexed="8"/>
      <name val="Arial"/>
    </font>
    <font>
      <b/>
      <sz val="12"/>
      <color rgb="FF6A3AFF"/>
      <name val="Arial"/>
    </font>
    <font>
      <b/>
      <sz val="11"/>
      <color rgb="FF00B050"/>
      <name val="Arial"/>
    </font>
    <font>
      <b/>
      <sz val="11"/>
      <color rgb="FFC00000"/>
      <name val="Arial"/>
    </font>
    <font>
      <b/>
      <sz val="11"/>
      <color rgb="FFED7C00"/>
      <name val="Arial"/>
    </font>
    <font>
      <b/>
      <sz val="11"/>
      <color theme="7" tint="-0.249977111117893"/>
      <name val="Arial"/>
    </font>
    <font>
      <sz val="8"/>
      <name val="Verdana"/>
    </font>
    <font>
      <u/>
      <sz val="12"/>
      <color indexed="12"/>
      <name val="Calibri"/>
      <family val="2"/>
    </font>
    <font>
      <u/>
      <sz val="24"/>
      <color indexed="12"/>
      <name val="Calibri"/>
    </font>
  </fonts>
  <fills count="2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32EE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D7C00"/>
        <bgColor indexed="64"/>
      </patternFill>
    </fill>
    <fill>
      <patternFill patternType="solid">
        <fgColor rgb="FFF1B93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3DAFF"/>
        <bgColor indexed="64"/>
      </patternFill>
    </fill>
    <fill>
      <patternFill patternType="solid">
        <fgColor rgb="FFFFDC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/>
      <right/>
      <top/>
      <bottom style="thin">
        <color theme="8" tint="0.5999938962981048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14" borderId="1" xfId="0" applyFont="1" applyFill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15" borderId="1" xfId="0" applyNumberFormat="1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18" borderId="1" xfId="0" applyNumberFormat="1" applyFont="1" applyFill="1" applyBorder="1" applyAlignment="1">
      <alignment horizontal="center"/>
    </xf>
    <xf numFmtId="1" fontId="5" fillId="19" borderId="1" xfId="0" applyNumberFormat="1" applyFont="1" applyFill="1" applyBorder="1" applyAlignment="1">
      <alignment horizontal="center"/>
    </xf>
    <xf numFmtId="1" fontId="5" fillId="2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65" fontId="5" fillId="0" borderId="1" xfId="1" applyNumberFormat="1" applyFont="1" applyBorder="1" applyAlignment="1">
      <alignment horizontal="right"/>
    </xf>
    <xf numFmtId="165" fontId="5" fillId="16" borderId="1" xfId="1" applyNumberFormat="1" applyFont="1" applyFill="1" applyBorder="1" applyAlignment="1">
      <alignment horizontal="right"/>
    </xf>
    <xf numFmtId="165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4" fillId="0" borderId="0" xfId="0" applyFont="1" applyBorder="1" applyAlignment="1">
      <alignment horizontal="left" vertical="center" indent="1"/>
    </xf>
    <xf numFmtId="0" fontId="3" fillId="10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21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inden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3" fillId="22" borderId="0" xfId="2" applyFont="1" applyFill="1" applyAlignment="1" applyProtection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4"/>
  <colors>
    <mruColors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Relationship Id="rId2" Type="http://schemas.microsoft.com/office/2011/relationships/chartStyle" Target="style8.xml"/><Relationship Id="rId3" Type="http://schemas.microsoft.com/office/2011/relationships/chartColorStyle" Target="colors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'Portfolio Data'!$C$3</c:f>
              <c:strCache>
                <c:ptCount val="1"/>
                <c:pt idx="0">
                  <c:v>BEGIN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Data'!$C$4:$C$17</c:f>
              <c:numCache>
                <c:formatCode>mm/dd/yy;@</c:formatCode>
                <c:ptCount val="14"/>
                <c:pt idx="0">
                  <c:v>42495.0</c:v>
                </c:pt>
                <c:pt idx="1">
                  <c:v>42500.0</c:v>
                </c:pt>
                <c:pt idx="2">
                  <c:v>42531.0</c:v>
                </c:pt>
                <c:pt idx="3">
                  <c:v>42543.0</c:v>
                </c:pt>
                <c:pt idx="4">
                  <c:v>42565.0</c:v>
                </c:pt>
                <c:pt idx="5">
                  <c:v>42565.0</c:v>
                </c:pt>
                <c:pt idx="6">
                  <c:v>42583.0</c:v>
                </c:pt>
                <c:pt idx="7">
                  <c:v>42596.0</c:v>
                </c:pt>
                <c:pt idx="8">
                  <c:v>42614.0</c:v>
                </c:pt>
                <c:pt idx="9">
                  <c:v>42644.0</c:v>
                </c:pt>
                <c:pt idx="10">
                  <c:v>42644.0</c:v>
                </c:pt>
                <c:pt idx="11">
                  <c:v>42675.0</c:v>
                </c:pt>
                <c:pt idx="12">
                  <c:v>42684.0</c:v>
                </c:pt>
                <c:pt idx="13">
                  <c:v>42705.0</c:v>
                </c:pt>
              </c:numCache>
            </c:numRef>
          </c:val>
        </c:ser>
        <c:ser>
          <c:idx val="1"/>
          <c:order val="1"/>
          <c:tx>
            <c:v>Duration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6A3AF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EE57AD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FFC11D"/>
              </a:solidFill>
              <a:ln>
                <a:noFill/>
              </a:ln>
              <a:effectLst/>
            </c:spPr>
          </c:dPt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Data'!$E$4:$E$17</c:f>
              <c:numCache>
                <c:formatCode>General</c:formatCode>
                <c:ptCount val="14"/>
                <c:pt idx="0">
                  <c:v>57.0</c:v>
                </c:pt>
                <c:pt idx="1">
                  <c:v>92.0</c:v>
                </c:pt>
                <c:pt idx="2">
                  <c:v>264.0</c:v>
                </c:pt>
                <c:pt idx="3">
                  <c:v>43.0</c:v>
                </c:pt>
                <c:pt idx="4">
                  <c:v>110.0</c:v>
                </c:pt>
                <c:pt idx="5">
                  <c:v>190.0</c:v>
                </c:pt>
                <c:pt idx="6">
                  <c:v>61.0</c:v>
                </c:pt>
                <c:pt idx="7">
                  <c:v>16.0</c:v>
                </c:pt>
                <c:pt idx="8">
                  <c:v>100.0</c:v>
                </c:pt>
                <c:pt idx="9">
                  <c:v>45.0</c:v>
                </c:pt>
                <c:pt idx="10">
                  <c:v>61.0</c:v>
                </c:pt>
                <c:pt idx="11">
                  <c:v>30.0</c:v>
                </c:pt>
                <c:pt idx="12">
                  <c:v>30.0</c:v>
                </c:pt>
                <c:pt idx="13">
                  <c:v>71.0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100"/>
        <c:axId val="2120620376"/>
        <c:axId val="-2105395848"/>
      </c:barChart>
      <c:catAx>
        <c:axId val="2120620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accent5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05395848"/>
        <c:crosses val="autoZero"/>
        <c:auto val="1"/>
        <c:lblAlgn val="ctr"/>
        <c:lblOffset val="100"/>
        <c:noMultiLvlLbl val="0"/>
      </c:catAx>
      <c:valAx>
        <c:axId val="-2105395848"/>
        <c:scaling>
          <c:orientation val="minMax"/>
          <c:max val="42800.0"/>
          <c:min val="42491.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/dd/yy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20620376"/>
        <c:crosses val="autoZero"/>
        <c:crossBetween val="between"/>
        <c:majorUnit val="30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26000">
          <a:schemeClr val="accent1">
            <a:lumMod val="0"/>
            <a:lumOff val="100000"/>
          </a:schemeClr>
        </a:gs>
        <a:gs pos="100000">
          <a:schemeClr val="accent1">
            <a:lumMod val="30000"/>
            <a:lumOff val="70000"/>
          </a:schemeClr>
        </a:gs>
      </a:gsLst>
      <a:path path="circle">
        <a:fillToRect r="100000" b="100000"/>
      </a:path>
      <a:tileRect l="-100000" t="-100000"/>
    </a:gradFill>
    <a:ln w="9525" cap="flat" cmpd="sng" algn="ctr">
      <a:noFill/>
      <a:round/>
    </a:ln>
    <a:effectLst/>
  </c:spPr>
  <c:txPr>
    <a:bodyPr/>
    <a:lstStyle/>
    <a:p>
      <a:pPr>
        <a:defRPr b="0" i="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sz="1100" b="1">
                <a:solidFill>
                  <a:schemeClr val="accent5"/>
                </a:solidFill>
              </a:rPr>
              <a:t>DAYS per</a:t>
            </a:r>
            <a:r>
              <a:rPr lang="en-US" sz="1100" b="1" baseline="0">
                <a:solidFill>
                  <a:schemeClr val="accent5"/>
                </a:solidFill>
              </a:rPr>
              <a:t> </a:t>
            </a:r>
            <a:r>
              <a:rPr lang="en-US" sz="1100" b="1">
                <a:solidFill>
                  <a:schemeClr val="accent5"/>
                </a:solidFill>
              </a:rPr>
              <a:t>PROJECT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'Portfolio Data'!$E$3</c:f>
              <c:strCache>
                <c:ptCount val="1"/>
                <c:pt idx="0">
                  <c:v># of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A3AF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EE57AD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FFC11D"/>
              </a:solidFill>
              <a:ln>
                <a:noFill/>
              </a:ln>
              <a:effectLst/>
            </c:spPr>
          </c:dPt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Data'!$E$4:$E$17</c:f>
              <c:numCache>
                <c:formatCode>General</c:formatCode>
                <c:ptCount val="14"/>
                <c:pt idx="0">
                  <c:v>57.0</c:v>
                </c:pt>
                <c:pt idx="1">
                  <c:v>92.0</c:v>
                </c:pt>
                <c:pt idx="2">
                  <c:v>264.0</c:v>
                </c:pt>
                <c:pt idx="3">
                  <c:v>43.0</c:v>
                </c:pt>
                <c:pt idx="4">
                  <c:v>110.0</c:v>
                </c:pt>
                <c:pt idx="5">
                  <c:v>190.0</c:v>
                </c:pt>
                <c:pt idx="6">
                  <c:v>61.0</c:v>
                </c:pt>
                <c:pt idx="7">
                  <c:v>16.0</c:v>
                </c:pt>
                <c:pt idx="8">
                  <c:v>100.0</c:v>
                </c:pt>
                <c:pt idx="9">
                  <c:v>45.0</c:v>
                </c:pt>
                <c:pt idx="10">
                  <c:v>61.0</c:v>
                </c:pt>
                <c:pt idx="11">
                  <c:v>30.0</c:v>
                </c:pt>
                <c:pt idx="12">
                  <c:v>30.0</c:v>
                </c:pt>
                <c:pt idx="13">
                  <c:v>71.0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9417400"/>
        <c:axId val="-2139589144"/>
      </c:barChart>
      <c:catAx>
        <c:axId val="-213941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39589144"/>
        <c:crosses val="autoZero"/>
        <c:auto val="1"/>
        <c:lblAlgn val="ctr"/>
        <c:lblOffset val="100"/>
        <c:noMultiLvlLbl val="0"/>
      </c:catAx>
      <c:valAx>
        <c:axId val="-213958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3941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5"/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sz="1100" b="1">
                <a:solidFill>
                  <a:schemeClr val="accent5"/>
                </a:solidFill>
              </a:rPr>
              <a:t>RESOURCE ALLOCATION</a:t>
            </a:r>
          </a:p>
        </c:rich>
      </c:tx>
      <c:layout>
        <c:manualLayout>
          <c:xMode val="edge"/>
          <c:yMode val="edge"/>
          <c:x val="0.132943143812709"/>
          <c:y val="0.034482758620689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68528802320762"/>
          <c:y val="0.158068150963888"/>
          <c:w val="0.636162729658793"/>
          <c:h val="0.78149300841705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732EE0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</c:dPt>
          <c:dPt>
            <c:idx val="6"/>
            <c:bubble3D val="0"/>
            <c:spPr>
              <a:solidFill>
                <a:srgbClr val="EE57AD"/>
              </a:solidFill>
              <a:ln w="19050"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9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</c:dPt>
          <c:dPt>
            <c:idx val="10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</c:dPt>
          <c:dPt>
            <c:idx val="13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Data'!$F$4:$F$17</c:f>
              <c:numCache>
                <c:formatCode>General</c:formatCode>
                <c:ptCount val="14"/>
                <c:pt idx="0">
                  <c:v>10.0</c:v>
                </c:pt>
                <c:pt idx="1">
                  <c:v>5.0</c:v>
                </c:pt>
                <c:pt idx="2">
                  <c:v>10.0</c:v>
                </c:pt>
                <c:pt idx="3">
                  <c:v>5.0</c:v>
                </c:pt>
                <c:pt idx="4">
                  <c:v>10.0</c:v>
                </c:pt>
                <c:pt idx="5">
                  <c:v>5.0</c:v>
                </c:pt>
                <c:pt idx="6">
                  <c:v>10.0</c:v>
                </c:pt>
                <c:pt idx="7">
                  <c:v>5.0</c:v>
                </c:pt>
                <c:pt idx="8">
                  <c:v>10.0</c:v>
                </c:pt>
                <c:pt idx="9">
                  <c:v>5.0</c:v>
                </c:pt>
                <c:pt idx="10">
                  <c:v>10.0</c:v>
                </c:pt>
                <c:pt idx="11">
                  <c:v>5.0</c:v>
                </c:pt>
                <c:pt idx="12">
                  <c:v>10.0</c:v>
                </c:pt>
                <c:pt idx="13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613778210834"/>
          <c:y val="0.019434564213956"/>
          <c:w val="0.201630368946357"/>
          <c:h val="0.980565435786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'Portfolio Data'!$G$3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Data'!$G$4:$G$17</c:f>
              <c:numCache>
                <c:formatCode>"$"#,##0</c:formatCode>
                <c:ptCount val="14"/>
                <c:pt idx="0">
                  <c:v>1.0E6</c:v>
                </c:pt>
                <c:pt idx="1">
                  <c:v>900000.0</c:v>
                </c:pt>
                <c:pt idx="2">
                  <c:v>860000.0</c:v>
                </c:pt>
                <c:pt idx="3">
                  <c:v>1.0E6</c:v>
                </c:pt>
                <c:pt idx="4">
                  <c:v>294000.0</c:v>
                </c:pt>
                <c:pt idx="5">
                  <c:v>123400.0</c:v>
                </c:pt>
                <c:pt idx="6">
                  <c:v>250500.0</c:v>
                </c:pt>
                <c:pt idx="7">
                  <c:v>127200.0</c:v>
                </c:pt>
                <c:pt idx="8">
                  <c:v>80000.0</c:v>
                </c:pt>
                <c:pt idx="9">
                  <c:v>77000.0</c:v>
                </c:pt>
                <c:pt idx="10">
                  <c:v>65000.0</c:v>
                </c:pt>
                <c:pt idx="11">
                  <c:v>550000.0</c:v>
                </c:pt>
                <c:pt idx="12">
                  <c:v>45000.0</c:v>
                </c:pt>
                <c:pt idx="13">
                  <c:v>32500.0</c:v>
                </c:pt>
              </c:numCache>
            </c:numRef>
          </c:val>
        </c:ser>
        <c:ser>
          <c:idx val="1"/>
          <c:order val="1"/>
          <c:tx>
            <c:strRef>
              <c:f>'Portfolio Data'!$H$3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Data'!$H$4:$H$17</c:f>
              <c:numCache>
                <c:formatCode>"$"#,##0</c:formatCode>
                <c:ptCount val="14"/>
                <c:pt idx="0">
                  <c:v>880000.0</c:v>
                </c:pt>
                <c:pt idx="1">
                  <c:v>920000.0</c:v>
                </c:pt>
                <c:pt idx="2">
                  <c:v>850000.0</c:v>
                </c:pt>
                <c:pt idx="3">
                  <c:v>998050.0</c:v>
                </c:pt>
                <c:pt idx="4">
                  <c:v>280000.0</c:v>
                </c:pt>
                <c:pt idx="5">
                  <c:v>125000.0</c:v>
                </c:pt>
                <c:pt idx="6">
                  <c:v>246000.0</c:v>
                </c:pt>
                <c:pt idx="7">
                  <c:v>126000.0</c:v>
                </c:pt>
                <c:pt idx="8">
                  <c:v>79900.0</c:v>
                </c:pt>
                <c:pt idx="9">
                  <c:v>77000.0</c:v>
                </c:pt>
                <c:pt idx="10">
                  <c:v>65000.0</c:v>
                </c:pt>
                <c:pt idx="11">
                  <c:v>551000.0</c:v>
                </c:pt>
                <c:pt idx="12">
                  <c:v>42000.0</c:v>
                </c:pt>
                <c:pt idx="13">
                  <c:v>33000.0</c:v>
                </c:pt>
              </c:numCache>
            </c:numRef>
          </c:val>
        </c:ser>
        <c:ser>
          <c:idx val="2"/>
          <c:order val="2"/>
          <c:tx>
            <c:strRef>
              <c:f>'Portfolio Data'!$I$3</c:f>
              <c:strCache>
                <c:ptCount val="1"/>
                <c:pt idx="0">
                  <c:v>REMAINDER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Data'!$I$4:$I$17</c:f>
              <c:numCache>
                <c:formatCode>"$"#,##0</c:formatCode>
                <c:ptCount val="14"/>
                <c:pt idx="0">
                  <c:v>120000.0</c:v>
                </c:pt>
                <c:pt idx="1">
                  <c:v>-20000.0</c:v>
                </c:pt>
                <c:pt idx="2">
                  <c:v>10000.0</c:v>
                </c:pt>
                <c:pt idx="3">
                  <c:v>1950.0</c:v>
                </c:pt>
                <c:pt idx="4">
                  <c:v>14000.0</c:v>
                </c:pt>
                <c:pt idx="5">
                  <c:v>-1600.0</c:v>
                </c:pt>
                <c:pt idx="6">
                  <c:v>4500.0</c:v>
                </c:pt>
                <c:pt idx="7">
                  <c:v>1200.0</c:v>
                </c:pt>
                <c:pt idx="8">
                  <c:v>100.0</c:v>
                </c:pt>
                <c:pt idx="9">
                  <c:v>0.0</c:v>
                </c:pt>
                <c:pt idx="10">
                  <c:v>0.0</c:v>
                </c:pt>
                <c:pt idx="11">
                  <c:v>-1000.0</c:v>
                </c:pt>
                <c:pt idx="12">
                  <c:v>3000.0</c:v>
                </c:pt>
                <c:pt idx="13">
                  <c:v>-500.0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9232392"/>
        <c:axId val="2125947336"/>
      </c:barChart>
      <c:catAx>
        <c:axId val="-213923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25947336"/>
        <c:crossesAt val="0.0"/>
        <c:auto val="1"/>
        <c:lblAlgn val="ctr"/>
        <c:lblOffset val="100"/>
        <c:noMultiLvlLbl val="0"/>
      </c:catAx>
      <c:valAx>
        <c:axId val="212594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39232392"/>
        <c:crosses val="autoZero"/>
        <c:crossBetween val="between"/>
        <c:majorUnit val="250000.0"/>
        <c:minorUnit val="50000.0"/>
      </c:valAx>
      <c:spPr>
        <a:noFill/>
        <a:ln cap="rnd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26000">
          <a:schemeClr val="accent1">
            <a:lumMod val="0"/>
            <a:lumOff val="100000"/>
          </a:schemeClr>
        </a:gs>
        <a:gs pos="100000">
          <a:schemeClr val="accent1">
            <a:lumMod val="30000"/>
            <a:lumOff val="70000"/>
          </a:schemeClr>
        </a:gs>
      </a:gsLst>
      <a:path path="circle">
        <a:fillToRect r="100000" b="100000"/>
      </a:path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'Portfolio Data'!$J$3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Data'!$J$4:$J$17</c:f>
              <c:numCache>
                <c:formatCode>0</c:formatCode>
                <c:ptCount val="1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5.0</c:v>
                </c:pt>
                <c:pt idx="4">
                  <c:v>8.0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0.0</c:v>
                </c:pt>
                <c:pt idx="9">
                  <c:v>4.0</c:v>
                </c:pt>
                <c:pt idx="10">
                  <c:v>3.0</c:v>
                </c:pt>
                <c:pt idx="11">
                  <c:v>2.0</c:v>
                </c:pt>
                <c:pt idx="12">
                  <c:v>1.0</c:v>
                </c:pt>
                <c:pt idx="13">
                  <c:v>5.0</c:v>
                </c:pt>
              </c:numCache>
            </c:numRef>
          </c:val>
        </c:ser>
        <c:ser>
          <c:idx val="1"/>
          <c:order val="1"/>
          <c:tx>
            <c:strRef>
              <c:f>'Portfolio Data'!$K$3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rgbClr val="6A3AFF"/>
            </a:solidFill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Data'!$K$4:$K$17</c:f>
              <c:numCache>
                <c:formatCode>0</c:formatCode>
                <c:ptCount val="14"/>
                <c:pt idx="0">
                  <c:v>0.0</c:v>
                </c:pt>
                <c:pt idx="1">
                  <c:v>3.0</c:v>
                </c:pt>
                <c:pt idx="2">
                  <c:v>4.0</c:v>
                </c:pt>
                <c:pt idx="3">
                  <c:v>8.0</c:v>
                </c:pt>
                <c:pt idx="4">
                  <c:v>6.0</c:v>
                </c:pt>
                <c:pt idx="5">
                  <c:v>0.0</c:v>
                </c:pt>
                <c:pt idx="6">
                  <c:v>4.0</c:v>
                </c:pt>
                <c:pt idx="7">
                  <c:v>3.0</c:v>
                </c:pt>
                <c:pt idx="8">
                  <c:v>2.0</c:v>
                </c:pt>
                <c:pt idx="9">
                  <c:v>4.0</c:v>
                </c:pt>
                <c:pt idx="10">
                  <c:v>6.0</c:v>
                </c:pt>
                <c:pt idx="11">
                  <c:v>3.0</c:v>
                </c:pt>
                <c:pt idx="12">
                  <c:v>1.0</c:v>
                </c:pt>
                <c:pt idx="13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'Portfolio Data'!$L$3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Data'!$L$4:$L$17</c:f>
              <c:numCache>
                <c:formatCode>0</c:formatCode>
                <c:ptCount val="14"/>
                <c:pt idx="0">
                  <c:v>4.0</c:v>
                </c:pt>
                <c:pt idx="1">
                  <c:v>5.0</c:v>
                </c:pt>
                <c:pt idx="2">
                  <c:v>3.0</c:v>
                </c:pt>
                <c:pt idx="3">
                  <c:v>1.0</c:v>
                </c:pt>
                <c:pt idx="4">
                  <c:v>4.0</c:v>
                </c:pt>
                <c:pt idx="5">
                  <c:v>0.0</c:v>
                </c:pt>
                <c:pt idx="6">
                  <c:v>0.0</c:v>
                </c:pt>
                <c:pt idx="7">
                  <c:v>3.0</c:v>
                </c:pt>
                <c:pt idx="8">
                  <c:v>4.0</c:v>
                </c:pt>
                <c:pt idx="9">
                  <c:v>5.0</c:v>
                </c:pt>
                <c:pt idx="10">
                  <c:v>4.0</c:v>
                </c:pt>
                <c:pt idx="11">
                  <c:v>6.0</c:v>
                </c:pt>
                <c:pt idx="12">
                  <c:v>7.0</c:v>
                </c:pt>
                <c:pt idx="13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25951816"/>
        <c:axId val="2125891320"/>
      </c:barChart>
      <c:catAx>
        <c:axId val="212595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25891320"/>
        <c:crosses val="autoZero"/>
        <c:auto val="1"/>
        <c:lblAlgn val="ctr"/>
        <c:lblOffset val="100"/>
        <c:noMultiLvlLbl val="0"/>
      </c:catAx>
      <c:valAx>
        <c:axId val="2125891320"/>
        <c:scaling>
          <c:orientation val="minMax"/>
          <c:max val="10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25951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26000">
          <a:schemeClr val="accent1">
            <a:lumMod val="0"/>
            <a:lumOff val="100000"/>
          </a:schemeClr>
        </a:gs>
        <a:gs pos="100000">
          <a:schemeClr val="accent1">
            <a:lumMod val="30000"/>
            <a:lumOff val="70000"/>
          </a:schemeClr>
        </a:gs>
      </a:gsLst>
      <a:path path="circle">
        <a:fillToRect r="100000" b="100000"/>
      </a:path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accent5"/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sz="1200">
                <a:solidFill>
                  <a:schemeClr val="accent5"/>
                </a:solidFill>
              </a:rPr>
              <a:t>RISK</a:t>
            </a:r>
            <a:r>
              <a:rPr lang="en-US" sz="1200" baseline="0">
                <a:solidFill>
                  <a:schemeClr val="accent5"/>
                </a:solidFill>
              </a:rPr>
              <a:t> TOTAL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A3AF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cat>
            <c:strRef>
              <c:f>'Portfolio Data'!$J$3:$L$3</c:f>
              <c:strCache>
                <c:ptCount val="3"/>
                <c:pt idx="0">
                  <c:v>HIGH</c:v>
                </c:pt>
                <c:pt idx="1">
                  <c:v>MEDIUM</c:v>
                </c:pt>
                <c:pt idx="2">
                  <c:v>LOW</c:v>
                </c:pt>
              </c:strCache>
            </c:strRef>
          </c:cat>
          <c:val>
            <c:numRef>
              <c:f>'Portfolio Data'!$J$18:$L$18</c:f>
              <c:numCache>
                <c:formatCode>0</c:formatCode>
                <c:ptCount val="3"/>
                <c:pt idx="0">
                  <c:v>52.0</c:v>
                </c:pt>
                <c:pt idx="1">
                  <c:v>44.0</c:v>
                </c:pt>
                <c:pt idx="2">
                  <c:v>48.0</c:v>
                </c:pt>
              </c:numCache>
            </c:numRef>
          </c:val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6A3AF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'Portfolio Data'!$J$3:$L$3</c:f>
              <c:strCache>
                <c:ptCount val="3"/>
                <c:pt idx="0">
                  <c:v>HIGH</c:v>
                </c:pt>
                <c:pt idx="1">
                  <c:v>MEDIUM</c:v>
                </c:pt>
                <c:pt idx="2">
                  <c:v>LOW</c:v>
                </c:pt>
              </c:strCache>
            </c:strRef>
          </c:cat>
          <c:val>
            <c:numRef>
              <c:f>'Portfolio Data'!$J$18:$L$18</c:f>
              <c:numCache>
                <c:formatCode>0</c:formatCode>
                <c:ptCount val="3"/>
                <c:pt idx="0">
                  <c:v>52.0</c:v>
                </c:pt>
                <c:pt idx="1">
                  <c:v>44.0</c:v>
                </c:pt>
                <c:pt idx="2">
                  <c:v>48.0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25899112"/>
        <c:axId val="-2102169416"/>
      </c:barChart>
      <c:catAx>
        <c:axId val="2125899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02169416"/>
        <c:crosses val="autoZero"/>
        <c:auto val="1"/>
        <c:lblAlgn val="ctr"/>
        <c:lblOffset val="100"/>
        <c:noMultiLvlLbl val="0"/>
      </c:catAx>
      <c:valAx>
        <c:axId val="-2102169416"/>
        <c:scaling>
          <c:orientation val="minMax"/>
          <c:max val="100.0"/>
          <c:min val="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25899112"/>
        <c:crosses val="autoZero"/>
        <c:crossBetween val="between"/>
        <c:majorUnit val="5.0"/>
        <c:minorUnit val="1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OPEN ISSUES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Data'!$M$4:$M$17</c:f>
              <c:numCache>
                <c:formatCode>0</c:formatCode>
                <c:ptCount val="14"/>
                <c:pt idx="0">
                  <c:v>2.0</c:v>
                </c:pt>
                <c:pt idx="1">
                  <c:v>1.0</c:v>
                </c:pt>
                <c:pt idx="2">
                  <c:v>2.0</c:v>
                </c:pt>
                <c:pt idx="3">
                  <c:v>1.0</c:v>
                </c:pt>
                <c:pt idx="4">
                  <c:v>0.0</c:v>
                </c:pt>
                <c:pt idx="5">
                  <c:v>2.0</c:v>
                </c:pt>
                <c:pt idx="6">
                  <c:v>1.0</c:v>
                </c:pt>
                <c:pt idx="7">
                  <c:v>0.0</c:v>
                </c:pt>
                <c:pt idx="8">
                  <c:v>1.0</c:v>
                </c:pt>
                <c:pt idx="9">
                  <c:v>2.0</c:v>
                </c:pt>
                <c:pt idx="10">
                  <c:v>3.0</c:v>
                </c:pt>
                <c:pt idx="11">
                  <c:v>0.0</c:v>
                </c:pt>
                <c:pt idx="12">
                  <c:v>1.0</c:v>
                </c:pt>
                <c:pt idx="13">
                  <c:v>2.0</c:v>
                </c:pt>
              </c:numCache>
            </c:numRef>
          </c:val>
        </c:ser>
        <c:ser>
          <c:idx val="1"/>
          <c:order val="1"/>
          <c:tx>
            <c:v>REVISIONS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Data'!$N$4:$N$17</c:f>
              <c:numCache>
                <c:formatCode>0</c:formatCode>
                <c:ptCount val="14"/>
                <c:pt idx="0">
                  <c:v>0.0</c:v>
                </c:pt>
                <c:pt idx="1">
                  <c:v>2.0</c:v>
                </c:pt>
                <c:pt idx="2">
                  <c:v>1.0</c:v>
                </c:pt>
                <c:pt idx="3">
                  <c:v>0.0</c:v>
                </c:pt>
                <c:pt idx="4">
                  <c:v>3.0</c:v>
                </c:pt>
                <c:pt idx="5">
                  <c:v>0.0</c:v>
                </c:pt>
                <c:pt idx="6">
                  <c:v>2.0</c:v>
                </c:pt>
                <c:pt idx="7">
                  <c:v>1.0</c:v>
                </c:pt>
                <c:pt idx="8">
                  <c:v>3.0</c:v>
                </c:pt>
                <c:pt idx="9">
                  <c:v>0.0</c:v>
                </c:pt>
                <c:pt idx="10">
                  <c:v>2.0</c:v>
                </c:pt>
                <c:pt idx="11">
                  <c:v>1.0</c:v>
                </c:pt>
                <c:pt idx="12">
                  <c:v>0.0</c:v>
                </c:pt>
                <c:pt idx="13">
                  <c:v>1.0</c:v>
                </c:pt>
              </c:numCache>
            </c:numRef>
          </c:val>
        </c:ser>
        <c:ser>
          <c:idx val="2"/>
          <c:order val="2"/>
          <c:tx>
            <c:v>PENDING ACTIONS</c:v>
          </c:tx>
          <c:spPr>
            <a:solidFill>
              <a:srgbClr val="FFC11D"/>
            </a:solidFill>
            <a:ln>
              <a:noFill/>
            </a:ln>
            <a:effectLst/>
          </c:spPr>
          <c:invertIfNegative val="0"/>
          <c:cat>
            <c:strRef>
              <c:f>'Portfolio Data'!$A$4:$A$17</c:f>
              <c:strCache>
                <c:ptCount val="1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  <c:pt idx="4">
                  <c:v>Project E</c:v>
                </c:pt>
                <c:pt idx="5">
                  <c:v>Project F</c:v>
                </c:pt>
                <c:pt idx="6">
                  <c:v>Project G</c:v>
                </c:pt>
                <c:pt idx="7">
                  <c:v>Project H</c:v>
                </c:pt>
                <c:pt idx="8">
                  <c:v>Project J</c:v>
                </c:pt>
                <c:pt idx="9">
                  <c:v>Project K</c:v>
                </c:pt>
                <c:pt idx="10">
                  <c:v>Project L</c:v>
                </c:pt>
                <c:pt idx="11">
                  <c:v>Project M</c:v>
                </c:pt>
                <c:pt idx="12">
                  <c:v>Project N</c:v>
                </c:pt>
                <c:pt idx="13">
                  <c:v>Project P</c:v>
                </c:pt>
              </c:strCache>
            </c:strRef>
          </c:cat>
          <c:val>
            <c:numRef>
              <c:f>'Portfolio Data'!$O$4:$O$17</c:f>
              <c:numCache>
                <c:formatCode>0</c:formatCode>
                <c:ptCount val="14"/>
                <c:pt idx="0">
                  <c:v>4.0</c:v>
                </c:pt>
                <c:pt idx="1">
                  <c:v>3.0</c:v>
                </c:pt>
                <c:pt idx="2">
                  <c:v>2.0</c:v>
                </c:pt>
                <c:pt idx="3">
                  <c:v>0.0</c:v>
                </c:pt>
                <c:pt idx="4">
                  <c:v>1.0</c:v>
                </c:pt>
                <c:pt idx="5">
                  <c:v>2.0</c:v>
                </c:pt>
                <c:pt idx="6">
                  <c:v>3.0</c:v>
                </c:pt>
                <c:pt idx="7">
                  <c:v>4.0</c:v>
                </c:pt>
                <c:pt idx="8">
                  <c:v>2.0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01824104"/>
        <c:axId val="-2102104328"/>
      </c:barChart>
      <c:catAx>
        <c:axId val="-210182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02104328"/>
        <c:crosses val="autoZero"/>
        <c:auto val="1"/>
        <c:lblAlgn val="ctr"/>
        <c:lblOffset val="100"/>
        <c:noMultiLvlLbl val="0"/>
      </c:catAx>
      <c:valAx>
        <c:axId val="-2102104328"/>
        <c:scaling>
          <c:orientation val="minMax"/>
          <c:max val="10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0182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26000">
          <a:schemeClr val="accent1">
            <a:lumMod val="0"/>
            <a:lumOff val="100000"/>
          </a:schemeClr>
        </a:gs>
        <a:gs pos="100000">
          <a:schemeClr val="accent1">
            <a:lumMod val="30000"/>
            <a:lumOff val="70000"/>
          </a:schemeClr>
        </a:gs>
      </a:gsLst>
      <a:path path="circle">
        <a:fillToRect r="100000" b="100000"/>
      </a:path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accent5"/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sz="1200">
                <a:solidFill>
                  <a:schemeClr val="accent5"/>
                </a:solidFill>
              </a:rPr>
              <a:t>ACTION</a:t>
            </a:r>
            <a:r>
              <a:rPr lang="en-US" sz="1200" baseline="0">
                <a:solidFill>
                  <a:schemeClr val="accent5"/>
                </a:solidFill>
              </a:rPr>
              <a:t> TOTAL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1801886306942"/>
          <c:y val="0.222382584529875"/>
          <c:w val="0.840443519060672"/>
          <c:h val="0.6436470588235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ED7C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FFC11D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'Portfolio Data'!$M$2:$O$3</c:f>
              <c:multiLvlStrCache>
                <c:ptCount val="3"/>
                <c:lvl>
                  <c:pt idx="0">
                    <c:v>ISSUES</c:v>
                  </c:pt>
                  <c:pt idx="1">
                    <c:v>REVISIONS</c:v>
                  </c:pt>
                </c:lvl>
                <c:lvl>
                  <c:pt idx="0">
                    <c:v>OPEN</c:v>
                  </c:pt>
                  <c:pt idx="2">
                    <c:v>PENDING ACTIONS</c:v>
                  </c:pt>
                </c:lvl>
              </c:multiLvlStrCache>
            </c:multiLvlStrRef>
          </c:cat>
          <c:val>
            <c:numRef>
              <c:f>'Portfolio Data'!$M$18:$O$18</c:f>
              <c:numCache>
                <c:formatCode>0</c:formatCode>
                <c:ptCount val="3"/>
                <c:pt idx="0">
                  <c:v>18.0</c:v>
                </c:pt>
                <c:pt idx="1">
                  <c:v>16.0</c:v>
                </c:pt>
                <c:pt idx="2">
                  <c:v>27.0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16180808"/>
        <c:axId val="2139877704"/>
      </c:barChart>
      <c:catAx>
        <c:axId val="2116180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39877704"/>
        <c:crosses val="autoZero"/>
        <c:auto val="1"/>
        <c:lblAlgn val="ctr"/>
        <c:lblOffset val="100"/>
        <c:noMultiLvlLbl val="0"/>
      </c:catAx>
      <c:valAx>
        <c:axId val="2139877704"/>
        <c:scaling>
          <c:orientation val="minMax"/>
          <c:max val="50.0"/>
          <c:min val="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cross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16180808"/>
        <c:crosses val="autoZero"/>
        <c:crossBetween val="between"/>
        <c:majorUnit val="5.0"/>
        <c:minorUnit val="1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 rot="0" vert="horz"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image" Target="../media/image1.jpe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127000</xdr:rowOff>
    </xdr:from>
    <xdr:to>
      <xdr:col>9</xdr:col>
      <xdr:colOff>812800</xdr:colOff>
      <xdr:row>25</xdr:row>
      <xdr:rowOff>177800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38100</xdr:rowOff>
    </xdr:from>
    <xdr:to>
      <xdr:col>5</xdr:col>
      <xdr:colOff>444500</xdr:colOff>
      <xdr:row>40</xdr:row>
      <xdr:rowOff>139700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26</xdr:row>
      <xdr:rowOff>38100</xdr:rowOff>
    </xdr:from>
    <xdr:to>
      <xdr:col>9</xdr:col>
      <xdr:colOff>812800</xdr:colOff>
      <xdr:row>40</xdr:row>
      <xdr:rowOff>139700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38100</xdr:rowOff>
    </xdr:from>
    <xdr:to>
      <xdr:col>9</xdr:col>
      <xdr:colOff>809244</xdr:colOff>
      <xdr:row>65</xdr:row>
      <xdr:rowOff>91948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74</xdr:row>
      <xdr:rowOff>76200</xdr:rowOff>
    </xdr:from>
    <xdr:to>
      <xdr:col>9</xdr:col>
      <xdr:colOff>809244</xdr:colOff>
      <xdr:row>87</xdr:row>
      <xdr:rowOff>177800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88</xdr:row>
      <xdr:rowOff>63500</xdr:rowOff>
    </xdr:from>
    <xdr:to>
      <xdr:col>9</xdr:col>
      <xdr:colOff>809244</xdr:colOff>
      <xdr:row>98</xdr:row>
      <xdr:rowOff>190500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76200</xdr:rowOff>
    </xdr:from>
    <xdr:to>
      <xdr:col>9</xdr:col>
      <xdr:colOff>809244</xdr:colOff>
      <xdr:row>114</xdr:row>
      <xdr:rowOff>177800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115</xdr:row>
      <xdr:rowOff>63500</xdr:rowOff>
    </xdr:from>
    <xdr:to>
      <xdr:col>9</xdr:col>
      <xdr:colOff>809244</xdr:colOff>
      <xdr:row>125</xdr:row>
      <xdr:rowOff>190500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151</xdr:row>
      <xdr:rowOff>165100</xdr:rowOff>
    </xdr:from>
    <xdr:to>
      <xdr:col>10</xdr:col>
      <xdr:colOff>228600</xdr:colOff>
      <xdr:row>182</xdr:row>
      <xdr:rowOff>127000</xdr:rowOff>
    </xdr:to>
    <xdr:pic>
      <xdr:nvPicPr>
        <xdr:cNvPr id="11" name="Picture 10" descr="smartsheet-sight-gallery-cio-v2 2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0187900"/>
          <a:ext cx="8928100" cy="58674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0.00617</cdr:x>
      <cdr:y>0.25294</cdr:y>
    </cdr:from>
    <cdr:to>
      <cdr:x>0.13719</cdr:x>
      <cdr:y>0.85294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00" y="546100"/>
          <a:ext cx="1079500" cy="1295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0.01696</cdr:x>
      <cdr:y>0.25294</cdr:y>
    </cdr:from>
    <cdr:to>
      <cdr:x>0.1187</cdr:x>
      <cdr:y>0.89412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9700" y="546100"/>
          <a:ext cx="838200" cy="1384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900">
              <a:latin typeface="Arial" charset="0"/>
              <a:ea typeface="Arial" charset="0"/>
              <a:cs typeface="Arial" charset="0"/>
            </a:rPr>
            <a:t>PENDING</a:t>
          </a:r>
          <a:r>
            <a:rPr lang="en-US" sz="900" baseline="0">
              <a:latin typeface="Arial" charset="0"/>
              <a:ea typeface="Arial" charset="0"/>
              <a:cs typeface="Arial" charset="0"/>
            </a:rPr>
            <a:t> ACTIONS</a:t>
          </a:r>
        </a:p>
        <a:p xmlns:a="http://schemas.openxmlformats.org/drawingml/2006/main">
          <a:pPr algn="r"/>
          <a:endParaRPr lang="en-US" sz="900" baseline="0">
            <a:latin typeface="Arial" charset="0"/>
            <a:ea typeface="Arial" charset="0"/>
            <a:cs typeface="Arial" charset="0"/>
          </a:endParaRPr>
        </a:p>
        <a:p xmlns:a="http://schemas.openxmlformats.org/drawingml/2006/main">
          <a:pPr algn="r"/>
          <a:endParaRPr lang="en-US" sz="900" baseline="0">
            <a:latin typeface="Arial" charset="0"/>
            <a:ea typeface="Arial" charset="0"/>
            <a:cs typeface="Arial" charset="0"/>
          </a:endParaRPr>
        </a:p>
        <a:p xmlns:a="http://schemas.openxmlformats.org/drawingml/2006/main">
          <a:pPr algn="r"/>
          <a:r>
            <a:rPr lang="en-US" sz="900" baseline="0">
              <a:latin typeface="Arial" charset="0"/>
              <a:ea typeface="Arial" charset="0"/>
              <a:cs typeface="Arial" charset="0"/>
            </a:rPr>
            <a:t>REVISIONS</a:t>
          </a:r>
        </a:p>
        <a:p xmlns:a="http://schemas.openxmlformats.org/drawingml/2006/main">
          <a:pPr algn="r"/>
          <a:endParaRPr lang="en-US" sz="900" baseline="0">
            <a:latin typeface="Arial" charset="0"/>
            <a:ea typeface="Arial" charset="0"/>
            <a:cs typeface="Arial" charset="0"/>
          </a:endParaRPr>
        </a:p>
        <a:p xmlns:a="http://schemas.openxmlformats.org/drawingml/2006/main">
          <a:pPr algn="r"/>
          <a:endParaRPr lang="en-US" sz="900" baseline="0">
            <a:latin typeface="Arial" charset="0"/>
            <a:ea typeface="Arial" charset="0"/>
            <a:cs typeface="Arial" charset="0"/>
          </a:endParaRPr>
        </a:p>
        <a:p xmlns:a="http://schemas.openxmlformats.org/drawingml/2006/main">
          <a:pPr algn="r"/>
          <a:r>
            <a:rPr lang="en-US" sz="900" baseline="0">
              <a:latin typeface="Arial" charset="0"/>
              <a:ea typeface="Arial" charset="0"/>
              <a:cs typeface="Arial" charset="0"/>
            </a:rPr>
            <a:t>OPEN ISSUES</a:t>
          </a:r>
          <a:endParaRPr lang="en-US" sz="900">
            <a:latin typeface="Arial" charset="0"/>
            <a:ea typeface="Arial" charset="0"/>
            <a:cs typeface="Arial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14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15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16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17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18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19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0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1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2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3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4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5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6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7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8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9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0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1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2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3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4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5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6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7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8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9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1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4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5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6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7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8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9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0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1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2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3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4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5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6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7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8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39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0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1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2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3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4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5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6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7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8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29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60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61" Type="http://schemas.openxmlformats.org/officeDocument/2006/relationships/drawing" Target="../drawings/drawing1.xml"/><Relationship Id="rId10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11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Relationship Id="rId12" Type="http://schemas.openxmlformats.org/officeDocument/2006/relationships/hyperlink" Target="http://smartsheet.com/sight-gallery?trp=3579&amp;utm_source=integrated+content&amp;utm_campaign=free-excel-dashboard-templates&amp;utm_medium=project+portffolio+dashboard+template+microsoft+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K151"/>
  <sheetViews>
    <sheetView showGridLines="0" tabSelected="1" workbookViewId="0">
      <selection sqref="A1:I1"/>
    </sheetView>
  </sheetViews>
  <sheetFormatPr baseColWidth="10" defaultRowHeight="15" x14ac:dyDescent="0"/>
  <cols>
    <col min="3" max="7" width="12" customWidth="1"/>
  </cols>
  <sheetData>
    <row r="1" spans="1:11" ht="32" customHeight="1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1"/>
      <c r="K1" s="1"/>
    </row>
    <row r="2" spans="1:11" ht="24" customHeight="1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</row>
    <row r="3" spans="1:11">
      <c r="A3" s="28"/>
    </row>
    <row r="42" spans="1:10" ht="24" customHeight="1">
      <c r="A42" s="36" t="s">
        <v>35</v>
      </c>
      <c r="B42" s="36"/>
      <c r="C42" s="36"/>
      <c r="D42" s="36"/>
      <c r="E42" s="36"/>
      <c r="F42" s="36"/>
      <c r="G42" s="36"/>
      <c r="H42" s="36"/>
      <c r="I42" s="36"/>
      <c r="J42" s="36"/>
    </row>
    <row r="74" spans="1:10" ht="24" customHeight="1">
      <c r="A74" s="37" t="s">
        <v>37</v>
      </c>
      <c r="B74" s="37"/>
      <c r="C74" s="37"/>
      <c r="D74" s="37"/>
      <c r="E74" s="37"/>
      <c r="F74" s="37"/>
      <c r="G74" s="37"/>
      <c r="H74" s="37"/>
      <c r="I74" s="37"/>
      <c r="J74" s="37"/>
    </row>
    <row r="101" spans="1:10" ht="24" customHeight="1">
      <c r="A101" s="38" t="s">
        <v>38</v>
      </c>
      <c r="B101" s="38"/>
      <c r="C101" s="38"/>
      <c r="D101" s="38"/>
      <c r="E101" s="38"/>
      <c r="F101" s="38"/>
      <c r="G101" s="38"/>
      <c r="H101" s="38"/>
      <c r="I101" s="38"/>
      <c r="J101" s="38"/>
    </row>
    <row r="128" spans="1:10" ht="24" customHeight="1">
      <c r="A128" s="39" t="s">
        <v>39</v>
      </c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s="26" customFormat="1" ht="7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</row>
    <row r="130" spans="1:10" ht="18" customHeight="1">
      <c r="A130" s="40" t="s">
        <v>0</v>
      </c>
      <c r="B130" s="41"/>
      <c r="C130" s="27" t="s">
        <v>40</v>
      </c>
      <c r="D130" s="27" t="s">
        <v>14</v>
      </c>
      <c r="E130" s="27" t="s">
        <v>41</v>
      </c>
      <c r="F130" s="27" t="s">
        <v>2</v>
      </c>
      <c r="G130" s="27" t="s">
        <v>7</v>
      </c>
      <c r="H130" s="40" t="s">
        <v>42</v>
      </c>
      <c r="I130" s="42"/>
      <c r="J130" s="41"/>
    </row>
    <row r="131" spans="1:10" ht="18" customHeight="1">
      <c r="A131" s="32" t="s">
        <v>18</v>
      </c>
      <c r="B131" s="33"/>
      <c r="C131" s="2"/>
      <c r="D131" s="2"/>
      <c r="E131" s="2"/>
      <c r="F131" s="2"/>
      <c r="G131" s="2"/>
      <c r="H131" s="29"/>
      <c r="I131" s="30"/>
      <c r="J131" s="31"/>
    </row>
    <row r="132" spans="1:10" ht="18" customHeight="1">
      <c r="A132" s="32" t="s">
        <v>19</v>
      </c>
      <c r="B132" s="33"/>
      <c r="C132" s="2"/>
      <c r="D132" s="2"/>
      <c r="E132" s="2"/>
      <c r="F132" s="2"/>
      <c r="G132" s="2"/>
      <c r="H132" s="29"/>
      <c r="I132" s="30"/>
      <c r="J132" s="31"/>
    </row>
    <row r="133" spans="1:10" ht="18" customHeight="1">
      <c r="A133" s="32" t="s">
        <v>20</v>
      </c>
      <c r="B133" s="33"/>
      <c r="C133" s="2"/>
      <c r="D133" s="2"/>
      <c r="E133" s="2"/>
      <c r="F133" s="2"/>
      <c r="G133" s="2"/>
      <c r="H133" s="29"/>
      <c r="I133" s="30"/>
      <c r="J133" s="31"/>
    </row>
    <row r="134" spans="1:10" ht="18" customHeight="1">
      <c r="A134" s="32" t="s">
        <v>21</v>
      </c>
      <c r="B134" s="33"/>
      <c r="C134" s="2"/>
      <c r="D134" s="2"/>
      <c r="E134" s="2"/>
      <c r="F134" s="2"/>
      <c r="G134" s="2"/>
      <c r="H134" s="29"/>
      <c r="I134" s="30"/>
      <c r="J134" s="31"/>
    </row>
    <row r="135" spans="1:10" ht="18" customHeight="1">
      <c r="A135" s="32" t="s">
        <v>22</v>
      </c>
      <c r="B135" s="33"/>
      <c r="C135" s="2"/>
      <c r="D135" s="2"/>
      <c r="E135" s="2"/>
      <c r="F135" s="2"/>
      <c r="G135" s="2"/>
      <c r="H135" s="29"/>
      <c r="I135" s="30"/>
      <c r="J135" s="31"/>
    </row>
    <row r="136" spans="1:10" ht="18" customHeight="1">
      <c r="A136" s="32" t="s">
        <v>23</v>
      </c>
      <c r="B136" s="33"/>
      <c r="C136" s="2"/>
      <c r="D136" s="2"/>
      <c r="E136" s="2"/>
      <c r="F136" s="2"/>
      <c r="G136" s="2"/>
      <c r="H136" s="29"/>
      <c r="I136" s="30"/>
      <c r="J136" s="31"/>
    </row>
    <row r="137" spans="1:10" ht="18" customHeight="1">
      <c r="A137" s="32" t="s">
        <v>24</v>
      </c>
      <c r="B137" s="33"/>
      <c r="C137" s="2"/>
      <c r="D137" s="2"/>
      <c r="E137" s="2"/>
      <c r="F137" s="2"/>
      <c r="G137" s="2"/>
      <c r="H137" s="29"/>
      <c r="I137" s="30"/>
      <c r="J137" s="31"/>
    </row>
    <row r="138" spans="1:10" ht="18" customHeight="1">
      <c r="A138" s="32" t="s">
        <v>25</v>
      </c>
      <c r="B138" s="33"/>
      <c r="C138" s="2"/>
      <c r="D138" s="2"/>
      <c r="E138" s="2"/>
      <c r="F138" s="2"/>
      <c r="G138" s="2"/>
      <c r="H138" s="29"/>
      <c r="I138" s="30"/>
      <c r="J138" s="31"/>
    </row>
    <row r="139" spans="1:10" ht="18" customHeight="1">
      <c r="A139" s="32" t="s">
        <v>26</v>
      </c>
      <c r="B139" s="33"/>
      <c r="C139" s="2"/>
      <c r="D139" s="2"/>
      <c r="E139" s="2"/>
      <c r="F139" s="2"/>
      <c r="G139" s="2"/>
      <c r="H139" s="29"/>
      <c r="I139" s="30"/>
      <c r="J139" s="31"/>
    </row>
    <row r="140" spans="1:10" ht="18" customHeight="1">
      <c r="A140" s="32" t="s">
        <v>27</v>
      </c>
      <c r="B140" s="33"/>
      <c r="C140" s="2"/>
      <c r="D140" s="2"/>
      <c r="E140" s="2"/>
      <c r="F140" s="2"/>
      <c r="G140" s="2"/>
      <c r="H140" s="29"/>
      <c r="I140" s="30"/>
      <c r="J140" s="31"/>
    </row>
    <row r="141" spans="1:10" ht="18" customHeight="1">
      <c r="A141" s="32" t="s">
        <v>28</v>
      </c>
      <c r="B141" s="33"/>
      <c r="C141" s="2"/>
      <c r="D141" s="2"/>
      <c r="E141" s="2"/>
      <c r="F141" s="2"/>
      <c r="G141" s="2"/>
      <c r="H141" s="29"/>
      <c r="I141" s="30"/>
      <c r="J141" s="31"/>
    </row>
    <row r="142" spans="1:10" ht="18" customHeight="1">
      <c r="A142" s="32" t="s">
        <v>29</v>
      </c>
      <c r="B142" s="33"/>
      <c r="C142" s="2"/>
      <c r="D142" s="2"/>
      <c r="E142" s="2"/>
      <c r="F142" s="2"/>
      <c r="G142" s="2"/>
      <c r="H142" s="29"/>
      <c r="I142" s="30"/>
      <c r="J142" s="31"/>
    </row>
    <row r="143" spans="1:10" ht="18" customHeight="1">
      <c r="A143" s="32" t="s">
        <v>30</v>
      </c>
      <c r="B143" s="33"/>
      <c r="C143" s="2"/>
      <c r="D143" s="2"/>
      <c r="E143" s="2"/>
      <c r="F143" s="2"/>
      <c r="G143" s="2"/>
      <c r="H143" s="29"/>
      <c r="I143" s="30"/>
      <c r="J143" s="31"/>
    </row>
    <row r="144" spans="1:10" ht="18" customHeight="1">
      <c r="A144" s="32" t="s">
        <v>31</v>
      </c>
      <c r="B144" s="33"/>
      <c r="C144" s="2"/>
      <c r="D144" s="2"/>
      <c r="E144" s="2"/>
      <c r="F144" s="2"/>
      <c r="G144" s="2"/>
      <c r="H144" s="29"/>
      <c r="I144" s="30"/>
      <c r="J144" s="31"/>
    </row>
    <row r="146" spans="1:10">
      <c r="A146" s="55" t="s">
        <v>43</v>
      </c>
      <c r="B146" s="55"/>
      <c r="C146" s="55"/>
      <c r="D146" s="55"/>
      <c r="E146" s="55"/>
      <c r="F146" s="55"/>
      <c r="G146" s="55"/>
      <c r="H146" s="55"/>
      <c r="I146" s="55"/>
      <c r="J146" s="55"/>
    </row>
    <row r="147" spans="1:10">
      <c r="A147" s="55"/>
      <c r="B147" s="55"/>
      <c r="C147" s="55"/>
      <c r="D147" s="55"/>
      <c r="E147" s="55"/>
      <c r="F147" s="55"/>
      <c r="G147" s="55"/>
      <c r="H147" s="55"/>
      <c r="I147" s="55"/>
      <c r="J147" s="55"/>
    </row>
    <row r="148" spans="1:10">
      <c r="A148" s="55"/>
      <c r="B148" s="55"/>
      <c r="C148" s="55"/>
      <c r="D148" s="55"/>
      <c r="E148" s="55"/>
      <c r="F148" s="55"/>
      <c r="G148" s="55"/>
      <c r="H148" s="55"/>
      <c r="I148" s="55"/>
      <c r="J148" s="55"/>
    </row>
    <row r="149" spans="1:10">
      <c r="A149" s="55"/>
      <c r="B149" s="55"/>
      <c r="C149" s="55"/>
      <c r="D149" s="55"/>
      <c r="E149" s="55"/>
      <c r="F149" s="55"/>
      <c r="G149" s="55"/>
      <c r="H149" s="55"/>
      <c r="I149" s="55"/>
      <c r="J149" s="55"/>
    </row>
    <row r="150" spans="1:10">
      <c r="A150" s="55"/>
      <c r="B150" s="55"/>
      <c r="C150" s="55"/>
      <c r="D150" s="55"/>
      <c r="E150" s="55"/>
      <c r="F150" s="55"/>
      <c r="G150" s="55"/>
      <c r="H150" s="55"/>
      <c r="I150" s="55"/>
      <c r="J150" s="55"/>
    </row>
    <row r="151" spans="1:10">
      <c r="A151" s="55"/>
      <c r="B151" s="55"/>
      <c r="C151" s="55"/>
      <c r="D151" s="55"/>
      <c r="E151" s="55"/>
      <c r="F151" s="55"/>
      <c r="G151" s="55"/>
      <c r="H151" s="55"/>
      <c r="I151" s="55"/>
      <c r="J151" s="55"/>
    </row>
  </sheetData>
  <mergeCells count="37">
    <mergeCell ref="A131:B131"/>
    <mergeCell ref="A1:I1"/>
    <mergeCell ref="A2:J2"/>
    <mergeCell ref="A42:J42"/>
    <mergeCell ref="A74:J74"/>
    <mergeCell ref="A101:J101"/>
    <mergeCell ref="A128:J128"/>
    <mergeCell ref="A130:B130"/>
    <mergeCell ref="H130:J130"/>
    <mergeCell ref="H131:J131"/>
    <mergeCell ref="A146:J151"/>
    <mergeCell ref="A143:B143"/>
    <mergeCell ref="A132:B132"/>
    <mergeCell ref="A133:B133"/>
    <mergeCell ref="A134:B134"/>
    <mergeCell ref="A135:B135"/>
    <mergeCell ref="A136:B136"/>
    <mergeCell ref="A137:B137"/>
    <mergeCell ref="H144:J144"/>
    <mergeCell ref="A144:B144"/>
    <mergeCell ref="H132:J132"/>
    <mergeCell ref="H133:J133"/>
    <mergeCell ref="H134:J134"/>
    <mergeCell ref="H135:J135"/>
    <mergeCell ref="H136:J136"/>
    <mergeCell ref="H137:J137"/>
    <mergeCell ref="H138:J138"/>
    <mergeCell ref="A139:B139"/>
    <mergeCell ref="A138:B138"/>
    <mergeCell ref="A140:B140"/>
    <mergeCell ref="A141:B141"/>
    <mergeCell ref="H143:J143"/>
    <mergeCell ref="A142:B142"/>
    <mergeCell ref="H139:J139"/>
    <mergeCell ref="H140:J140"/>
    <mergeCell ref="H141:J141"/>
    <mergeCell ref="H142:J142"/>
  </mergeCells>
  <phoneticPr fontId="11" type="noConversion"/>
  <hyperlinks>
    <hyperlink ref="A146" r:id="rId1"/>
    <hyperlink ref="B146" r:id="rId2" display="Learn More About Dashboards in Smartsheet"/>
    <hyperlink ref="C146" r:id="rId3" display="Learn More About Dashboards in Smartsheet"/>
    <hyperlink ref="D146" r:id="rId4" display="Learn More About Dashboards in Smartsheet"/>
    <hyperlink ref="E146" r:id="rId5" display="Learn More About Dashboards in Smartsheet"/>
    <hyperlink ref="F146" r:id="rId6" display="Learn More About Dashboards in Smartsheet"/>
    <hyperlink ref="G146" r:id="rId7" display="Learn More About Dashboards in Smartsheet"/>
    <hyperlink ref="H146" r:id="rId8" display="Learn More About Dashboards in Smartsheet"/>
    <hyperlink ref="I146" r:id="rId9" display="Learn More About Dashboards in Smartsheet"/>
    <hyperlink ref="J146" r:id="rId10" display="Learn More About Dashboards in Smartsheet"/>
    <hyperlink ref="A147" r:id="rId11" display="Learn More About Dashboards in Smartsheet"/>
    <hyperlink ref="B147" r:id="rId12" display="Learn More About Dashboards in Smartsheet"/>
    <hyperlink ref="C147" r:id="rId13" display="Learn More About Dashboards in Smartsheet"/>
    <hyperlink ref="D147" r:id="rId14" display="Learn More About Dashboards in Smartsheet"/>
    <hyperlink ref="E147" r:id="rId15" display="Learn More About Dashboards in Smartsheet"/>
    <hyperlink ref="F147" r:id="rId16" display="Learn More About Dashboards in Smartsheet"/>
    <hyperlink ref="G147" r:id="rId17" display="Learn More About Dashboards in Smartsheet"/>
    <hyperlink ref="H147" r:id="rId18" display="Learn More About Dashboards in Smartsheet"/>
    <hyperlink ref="I147" r:id="rId19" display="Learn More About Dashboards in Smartsheet"/>
    <hyperlink ref="J147" r:id="rId20" display="Learn More About Dashboards in Smartsheet"/>
    <hyperlink ref="A148" r:id="rId21" display="Learn More About Dashboards in Smartsheet"/>
    <hyperlink ref="B148" r:id="rId22" display="Learn More About Dashboards in Smartsheet"/>
    <hyperlink ref="C148" r:id="rId23" display="Learn More About Dashboards in Smartsheet"/>
    <hyperlink ref="D148" r:id="rId24" display="Learn More About Dashboards in Smartsheet"/>
    <hyperlink ref="E148" r:id="rId25" display="Learn More About Dashboards in Smartsheet"/>
    <hyperlink ref="F148" r:id="rId26" display="Learn More About Dashboards in Smartsheet"/>
    <hyperlink ref="G148" r:id="rId27" display="Learn More About Dashboards in Smartsheet"/>
    <hyperlink ref="H148" r:id="rId28" display="Learn More About Dashboards in Smartsheet"/>
    <hyperlink ref="I148" r:id="rId29" display="Learn More About Dashboards in Smartsheet"/>
    <hyperlink ref="J148" r:id="rId30" display="Learn More About Dashboards in Smartsheet"/>
    <hyperlink ref="A149" r:id="rId31" display="Learn More About Dashboards in Smartsheet"/>
    <hyperlink ref="B149" r:id="rId32" display="Learn More About Dashboards in Smartsheet"/>
    <hyperlink ref="C149" r:id="rId33" display="Learn More About Dashboards in Smartsheet"/>
    <hyperlink ref="D149" r:id="rId34" display="Learn More About Dashboards in Smartsheet"/>
    <hyperlink ref="E149" r:id="rId35" display="Learn More About Dashboards in Smartsheet"/>
    <hyperlink ref="F149" r:id="rId36" display="Learn More About Dashboards in Smartsheet"/>
    <hyperlink ref="G149" r:id="rId37" display="Learn More About Dashboards in Smartsheet"/>
    <hyperlink ref="H149" r:id="rId38" display="Learn More About Dashboards in Smartsheet"/>
    <hyperlink ref="I149" r:id="rId39" display="Learn More About Dashboards in Smartsheet"/>
    <hyperlink ref="J149" r:id="rId40" display="Learn More About Dashboards in Smartsheet"/>
    <hyperlink ref="A150" r:id="rId41" display="Learn More About Dashboards in Smartsheet"/>
    <hyperlink ref="B150" r:id="rId42" display="Learn More About Dashboards in Smartsheet"/>
    <hyperlink ref="C150" r:id="rId43" display="Learn More About Dashboards in Smartsheet"/>
    <hyperlink ref="D150" r:id="rId44" display="Learn More About Dashboards in Smartsheet"/>
    <hyperlink ref="E150" r:id="rId45" display="Learn More About Dashboards in Smartsheet"/>
    <hyperlink ref="F150" r:id="rId46" display="Learn More About Dashboards in Smartsheet"/>
    <hyperlink ref="G150" r:id="rId47" display="Learn More About Dashboards in Smartsheet"/>
    <hyperlink ref="H150" r:id="rId48" display="Learn More About Dashboards in Smartsheet"/>
    <hyperlink ref="I150" r:id="rId49" display="Learn More About Dashboards in Smartsheet"/>
    <hyperlink ref="J150" r:id="rId50" display="Learn More About Dashboards in Smartsheet"/>
    <hyperlink ref="A151" r:id="rId51" display="Learn More About Dashboards in Smartsheet"/>
    <hyperlink ref="B151" r:id="rId52" display="Learn More About Dashboards in Smartsheet"/>
    <hyperlink ref="C151" r:id="rId53" display="Learn More About Dashboards in Smartsheet"/>
    <hyperlink ref="D151" r:id="rId54" display="Learn More About Dashboards in Smartsheet"/>
    <hyperlink ref="E151" r:id="rId55" display="Learn More About Dashboards in Smartsheet"/>
    <hyperlink ref="F151" r:id="rId56" display="Learn More About Dashboards in Smartsheet"/>
    <hyperlink ref="G151" r:id="rId57" display="Learn More About Dashboards in Smartsheet"/>
    <hyperlink ref="H151" r:id="rId58" display="Learn More About Dashboards in Smartsheet"/>
    <hyperlink ref="I151" r:id="rId59" display="Learn More About Dashboards in Smartsheet"/>
    <hyperlink ref="J151" r:id="rId60" display="Learn More About Dashboards in Smartsheet"/>
  </hyperlinks>
  <pageMargins left="0.7" right="0.7" top="0.75" bottom="0.75" header="0.3" footer="0.3"/>
  <pageSetup orientation="portrait" horizontalDpi="4294967292" verticalDpi="4294967292"/>
  <drawing r:id="rId6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76"/>
  <sheetViews>
    <sheetView showGridLines="0" topLeftCell="A2" workbookViewId="0">
      <selection activeCell="A2" sqref="A2:A17"/>
    </sheetView>
  </sheetViews>
  <sheetFormatPr baseColWidth="10" defaultRowHeight="15" x14ac:dyDescent="0"/>
  <cols>
    <col min="1" max="1" width="26.6640625" customWidth="1"/>
    <col min="2" max="5" width="12" customWidth="1"/>
    <col min="6" max="6" width="10.1640625" customWidth="1"/>
    <col min="7" max="9" width="13.1640625" customWidth="1"/>
  </cols>
  <sheetData>
    <row r="1" spans="1:19" ht="32" customHeight="1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1"/>
      <c r="L1" s="1"/>
      <c r="M1" s="1"/>
      <c r="N1" s="1"/>
      <c r="O1" s="1"/>
      <c r="P1" s="1"/>
      <c r="Q1" s="1"/>
      <c r="R1" s="1"/>
      <c r="S1" s="1"/>
    </row>
    <row r="2" spans="1:19" ht="57" customHeight="1">
      <c r="A2" s="49" t="s">
        <v>0</v>
      </c>
      <c r="B2" s="50" t="s">
        <v>10</v>
      </c>
      <c r="C2" s="51"/>
      <c r="D2" s="51"/>
      <c r="E2" s="52"/>
      <c r="F2" s="53" t="s">
        <v>1</v>
      </c>
      <c r="G2" s="46" t="s">
        <v>14</v>
      </c>
      <c r="H2" s="47"/>
      <c r="I2" s="48"/>
      <c r="J2" s="54" t="s">
        <v>2</v>
      </c>
      <c r="K2" s="54"/>
      <c r="L2" s="54"/>
      <c r="M2" s="43" t="s">
        <v>6</v>
      </c>
      <c r="N2" s="43"/>
      <c r="O2" s="44" t="s">
        <v>9</v>
      </c>
      <c r="P2" s="1"/>
      <c r="Q2" s="1"/>
      <c r="R2" s="1"/>
      <c r="S2" s="1"/>
    </row>
    <row r="3" spans="1:19">
      <c r="A3" s="49"/>
      <c r="B3" s="3" t="s">
        <v>34</v>
      </c>
      <c r="C3" s="3" t="s">
        <v>11</v>
      </c>
      <c r="D3" s="3" t="s">
        <v>12</v>
      </c>
      <c r="E3" s="3" t="s">
        <v>13</v>
      </c>
      <c r="F3" s="53"/>
      <c r="G3" s="4" t="s">
        <v>15</v>
      </c>
      <c r="H3" s="4" t="s">
        <v>16</v>
      </c>
      <c r="I3" s="4" t="s">
        <v>17</v>
      </c>
      <c r="J3" s="5" t="s">
        <v>3</v>
      </c>
      <c r="K3" s="5" t="s">
        <v>4</v>
      </c>
      <c r="L3" s="5" t="s">
        <v>5</v>
      </c>
      <c r="M3" s="6" t="s">
        <v>7</v>
      </c>
      <c r="N3" s="6" t="s">
        <v>8</v>
      </c>
      <c r="O3" s="44"/>
      <c r="P3" s="1"/>
      <c r="Q3" s="1"/>
      <c r="R3" s="1"/>
      <c r="S3" s="1"/>
    </row>
    <row r="4" spans="1:19">
      <c r="A4" s="7" t="s">
        <v>18</v>
      </c>
      <c r="B4" s="9">
        <v>42491</v>
      </c>
      <c r="C4" s="9">
        <v>42495</v>
      </c>
      <c r="D4" s="9">
        <v>42552</v>
      </c>
      <c r="E4" s="10">
        <f>D4-C4</f>
        <v>57</v>
      </c>
      <c r="F4" s="10">
        <v>10</v>
      </c>
      <c r="G4" s="19">
        <v>1000000</v>
      </c>
      <c r="H4" s="19">
        <v>880000</v>
      </c>
      <c r="I4" s="19">
        <f>(G4-H4)</f>
        <v>120000</v>
      </c>
      <c r="J4" s="14">
        <v>1</v>
      </c>
      <c r="K4" s="14">
        <v>0</v>
      </c>
      <c r="L4" s="14">
        <v>4</v>
      </c>
      <c r="M4" s="14">
        <v>2</v>
      </c>
      <c r="N4" s="14">
        <v>0</v>
      </c>
      <c r="O4" s="14">
        <v>4</v>
      </c>
      <c r="P4" s="1"/>
      <c r="Q4" s="1"/>
      <c r="R4" s="1"/>
      <c r="S4" s="1"/>
    </row>
    <row r="5" spans="1:19">
      <c r="A5" s="8" t="s">
        <v>19</v>
      </c>
      <c r="B5" s="11">
        <v>42522</v>
      </c>
      <c r="C5" s="11">
        <v>42500</v>
      </c>
      <c r="D5" s="11">
        <v>42592</v>
      </c>
      <c r="E5" s="12">
        <f t="shared" ref="E5:E17" si="0">D5-C5</f>
        <v>92</v>
      </c>
      <c r="F5" s="13">
        <v>5</v>
      </c>
      <c r="G5" s="20">
        <v>900000</v>
      </c>
      <c r="H5" s="20">
        <v>920000</v>
      </c>
      <c r="I5" s="20">
        <f t="shared" ref="I5:I17" si="1">(G5-H5)</f>
        <v>-20000</v>
      </c>
      <c r="J5" s="15">
        <v>2</v>
      </c>
      <c r="K5" s="15">
        <v>3</v>
      </c>
      <c r="L5" s="15">
        <v>5</v>
      </c>
      <c r="M5" s="16">
        <v>1</v>
      </c>
      <c r="N5" s="16">
        <v>2</v>
      </c>
      <c r="O5" s="17">
        <v>3</v>
      </c>
      <c r="P5" s="1"/>
      <c r="Q5" s="1"/>
      <c r="R5" s="1"/>
      <c r="S5" s="1"/>
    </row>
    <row r="6" spans="1:19">
      <c r="A6" s="7" t="s">
        <v>20</v>
      </c>
      <c r="B6" s="9">
        <v>42552</v>
      </c>
      <c r="C6" s="9">
        <v>42531</v>
      </c>
      <c r="D6" s="9">
        <v>42795</v>
      </c>
      <c r="E6" s="10">
        <f t="shared" si="0"/>
        <v>264</v>
      </c>
      <c r="F6" s="10">
        <v>10</v>
      </c>
      <c r="G6" s="19">
        <v>860000</v>
      </c>
      <c r="H6" s="19">
        <v>850000</v>
      </c>
      <c r="I6" s="19">
        <f t="shared" si="1"/>
        <v>10000</v>
      </c>
      <c r="J6" s="14">
        <v>3</v>
      </c>
      <c r="K6" s="14">
        <v>4</v>
      </c>
      <c r="L6" s="14">
        <v>3</v>
      </c>
      <c r="M6" s="14">
        <v>2</v>
      </c>
      <c r="N6" s="14">
        <v>1</v>
      </c>
      <c r="O6" s="14">
        <v>2</v>
      </c>
      <c r="P6" s="1"/>
      <c r="Q6" s="1"/>
      <c r="R6" s="1"/>
      <c r="S6" s="1"/>
    </row>
    <row r="7" spans="1:19">
      <c r="A7" s="8" t="s">
        <v>21</v>
      </c>
      <c r="B7" s="11">
        <v>42583</v>
      </c>
      <c r="C7" s="11">
        <v>42543</v>
      </c>
      <c r="D7" s="11">
        <v>42586</v>
      </c>
      <c r="E7" s="12">
        <f t="shared" si="0"/>
        <v>43</v>
      </c>
      <c r="F7" s="13">
        <v>5</v>
      </c>
      <c r="G7" s="20">
        <v>1000000</v>
      </c>
      <c r="H7" s="20">
        <v>998050</v>
      </c>
      <c r="I7" s="20">
        <f t="shared" si="1"/>
        <v>1950</v>
      </c>
      <c r="J7" s="15">
        <v>5</v>
      </c>
      <c r="K7" s="15">
        <v>8</v>
      </c>
      <c r="L7" s="15">
        <v>1</v>
      </c>
      <c r="M7" s="16">
        <v>1</v>
      </c>
      <c r="N7" s="16">
        <v>0</v>
      </c>
      <c r="O7" s="17">
        <v>0</v>
      </c>
      <c r="P7" s="1"/>
      <c r="Q7" s="1"/>
      <c r="R7" s="1"/>
      <c r="S7" s="1"/>
    </row>
    <row r="8" spans="1:19">
      <c r="A8" s="7" t="s">
        <v>22</v>
      </c>
      <c r="B8" s="9">
        <v>42614</v>
      </c>
      <c r="C8" s="9">
        <v>42565</v>
      </c>
      <c r="D8" s="9">
        <v>42675</v>
      </c>
      <c r="E8" s="10">
        <f t="shared" si="0"/>
        <v>110</v>
      </c>
      <c r="F8" s="10">
        <v>10</v>
      </c>
      <c r="G8" s="19">
        <v>294000</v>
      </c>
      <c r="H8" s="19">
        <v>280000</v>
      </c>
      <c r="I8" s="19">
        <f t="shared" si="1"/>
        <v>14000</v>
      </c>
      <c r="J8" s="14">
        <v>8</v>
      </c>
      <c r="K8" s="14">
        <v>6</v>
      </c>
      <c r="L8" s="14">
        <v>4</v>
      </c>
      <c r="M8" s="14">
        <v>0</v>
      </c>
      <c r="N8" s="14">
        <v>3</v>
      </c>
      <c r="O8" s="14">
        <v>1</v>
      </c>
      <c r="P8" s="1"/>
      <c r="Q8" s="1"/>
      <c r="R8" s="1"/>
      <c r="S8" s="1"/>
    </row>
    <row r="9" spans="1:19">
      <c r="A9" s="8" t="s">
        <v>23</v>
      </c>
      <c r="B9" s="11">
        <v>42644</v>
      </c>
      <c r="C9" s="11">
        <v>42565</v>
      </c>
      <c r="D9" s="11">
        <v>42755</v>
      </c>
      <c r="E9" s="12">
        <f t="shared" si="0"/>
        <v>190</v>
      </c>
      <c r="F9" s="13">
        <v>5</v>
      </c>
      <c r="G9" s="20">
        <v>123400</v>
      </c>
      <c r="H9" s="20">
        <v>125000</v>
      </c>
      <c r="I9" s="20">
        <f t="shared" si="1"/>
        <v>-1600</v>
      </c>
      <c r="J9" s="15">
        <v>5</v>
      </c>
      <c r="K9" s="15">
        <v>0</v>
      </c>
      <c r="L9" s="15">
        <v>0</v>
      </c>
      <c r="M9" s="16">
        <v>2</v>
      </c>
      <c r="N9" s="16">
        <v>0</v>
      </c>
      <c r="O9" s="17">
        <v>2</v>
      </c>
      <c r="P9" s="1"/>
      <c r="Q9" s="1"/>
      <c r="R9" s="1"/>
      <c r="S9" s="1"/>
    </row>
    <row r="10" spans="1:19">
      <c r="A10" s="7" t="s">
        <v>24</v>
      </c>
      <c r="B10" s="9">
        <v>42675</v>
      </c>
      <c r="C10" s="9">
        <v>42583</v>
      </c>
      <c r="D10" s="9">
        <v>42644</v>
      </c>
      <c r="E10" s="10">
        <f t="shared" si="0"/>
        <v>61</v>
      </c>
      <c r="F10" s="10">
        <v>10</v>
      </c>
      <c r="G10" s="19">
        <v>250500</v>
      </c>
      <c r="H10" s="19">
        <v>246000</v>
      </c>
      <c r="I10" s="19">
        <f t="shared" si="1"/>
        <v>4500</v>
      </c>
      <c r="J10" s="14">
        <v>6</v>
      </c>
      <c r="K10" s="14">
        <v>4</v>
      </c>
      <c r="L10" s="14">
        <v>0</v>
      </c>
      <c r="M10" s="14">
        <v>1</v>
      </c>
      <c r="N10" s="14">
        <v>2</v>
      </c>
      <c r="O10" s="14">
        <v>3</v>
      </c>
      <c r="P10" s="1"/>
      <c r="Q10" s="1"/>
      <c r="R10" s="1"/>
      <c r="S10" s="1"/>
    </row>
    <row r="11" spans="1:19">
      <c r="A11" s="8" t="s">
        <v>25</v>
      </c>
      <c r="B11" s="11">
        <v>42705</v>
      </c>
      <c r="C11" s="11">
        <v>42596</v>
      </c>
      <c r="D11" s="11">
        <v>42612</v>
      </c>
      <c r="E11" s="12">
        <f t="shared" si="0"/>
        <v>16</v>
      </c>
      <c r="F11" s="13">
        <v>5</v>
      </c>
      <c r="G11" s="20">
        <v>127200</v>
      </c>
      <c r="H11" s="20">
        <v>126000</v>
      </c>
      <c r="I11" s="20">
        <f t="shared" si="1"/>
        <v>1200</v>
      </c>
      <c r="J11" s="15">
        <v>7</v>
      </c>
      <c r="K11" s="15">
        <v>3</v>
      </c>
      <c r="L11" s="15">
        <v>3</v>
      </c>
      <c r="M11" s="16">
        <v>0</v>
      </c>
      <c r="N11" s="16">
        <v>1</v>
      </c>
      <c r="O11" s="17">
        <v>4</v>
      </c>
      <c r="P11" s="1"/>
      <c r="Q11" s="1"/>
      <c r="R11" s="1"/>
      <c r="S11" s="1"/>
    </row>
    <row r="12" spans="1:19">
      <c r="A12" s="7" t="s">
        <v>26</v>
      </c>
      <c r="B12" s="9">
        <v>42736</v>
      </c>
      <c r="C12" s="9">
        <v>42614</v>
      </c>
      <c r="D12" s="9">
        <v>42714</v>
      </c>
      <c r="E12" s="10">
        <f t="shared" si="0"/>
        <v>100</v>
      </c>
      <c r="F12" s="10">
        <v>10</v>
      </c>
      <c r="G12" s="19">
        <v>80000</v>
      </c>
      <c r="H12" s="19">
        <v>79900</v>
      </c>
      <c r="I12" s="19">
        <f t="shared" si="1"/>
        <v>100</v>
      </c>
      <c r="J12" s="14">
        <v>0</v>
      </c>
      <c r="K12" s="14">
        <v>2</v>
      </c>
      <c r="L12" s="14">
        <v>4</v>
      </c>
      <c r="M12" s="14">
        <v>1</v>
      </c>
      <c r="N12" s="14">
        <v>3</v>
      </c>
      <c r="O12" s="14">
        <v>2</v>
      </c>
      <c r="P12" s="1"/>
      <c r="Q12" s="1"/>
      <c r="R12" s="1"/>
      <c r="S12" s="1"/>
    </row>
    <row r="13" spans="1:19">
      <c r="A13" s="8" t="s">
        <v>27</v>
      </c>
      <c r="B13" s="11">
        <v>42767</v>
      </c>
      <c r="C13" s="11">
        <v>42644</v>
      </c>
      <c r="D13" s="11">
        <v>42689</v>
      </c>
      <c r="E13" s="12">
        <f t="shared" si="0"/>
        <v>45</v>
      </c>
      <c r="F13" s="13">
        <v>5</v>
      </c>
      <c r="G13" s="20">
        <v>77000</v>
      </c>
      <c r="H13" s="20">
        <v>77000</v>
      </c>
      <c r="I13" s="20">
        <f t="shared" si="1"/>
        <v>0</v>
      </c>
      <c r="J13" s="15">
        <v>4</v>
      </c>
      <c r="K13" s="15">
        <v>4</v>
      </c>
      <c r="L13" s="15">
        <v>5</v>
      </c>
      <c r="M13" s="16">
        <v>2</v>
      </c>
      <c r="N13" s="16">
        <v>0</v>
      </c>
      <c r="O13" s="17">
        <v>0</v>
      </c>
      <c r="P13" s="1"/>
      <c r="Q13" s="1"/>
      <c r="R13" s="1"/>
      <c r="S13" s="1"/>
    </row>
    <row r="14" spans="1:19">
      <c r="A14" s="7" t="s">
        <v>28</v>
      </c>
      <c r="B14" s="9">
        <v>42795</v>
      </c>
      <c r="C14" s="9">
        <v>42644</v>
      </c>
      <c r="D14" s="9">
        <v>42705</v>
      </c>
      <c r="E14" s="10">
        <f t="shared" si="0"/>
        <v>61</v>
      </c>
      <c r="F14" s="10">
        <v>10</v>
      </c>
      <c r="G14" s="19">
        <v>65000</v>
      </c>
      <c r="H14" s="19">
        <v>65000</v>
      </c>
      <c r="I14" s="19">
        <f t="shared" si="1"/>
        <v>0</v>
      </c>
      <c r="J14" s="14">
        <v>3</v>
      </c>
      <c r="K14" s="14">
        <v>6</v>
      </c>
      <c r="L14" s="14">
        <v>4</v>
      </c>
      <c r="M14" s="14">
        <v>3</v>
      </c>
      <c r="N14" s="14">
        <v>2</v>
      </c>
      <c r="O14" s="14">
        <v>0</v>
      </c>
      <c r="P14" s="1"/>
      <c r="Q14" s="1"/>
      <c r="R14" s="1"/>
      <c r="S14" s="1"/>
    </row>
    <row r="15" spans="1:19">
      <c r="A15" s="8" t="s">
        <v>29</v>
      </c>
      <c r="B15" s="11">
        <v>42826</v>
      </c>
      <c r="C15" s="11">
        <v>42675</v>
      </c>
      <c r="D15" s="11">
        <v>42705</v>
      </c>
      <c r="E15" s="12">
        <f t="shared" si="0"/>
        <v>30</v>
      </c>
      <c r="F15" s="13">
        <v>5</v>
      </c>
      <c r="G15" s="20">
        <v>550000</v>
      </c>
      <c r="H15" s="20">
        <v>551000</v>
      </c>
      <c r="I15" s="20">
        <f t="shared" si="1"/>
        <v>-1000</v>
      </c>
      <c r="J15" s="15">
        <v>2</v>
      </c>
      <c r="K15" s="15">
        <v>3</v>
      </c>
      <c r="L15" s="15">
        <v>6</v>
      </c>
      <c r="M15" s="16">
        <v>0</v>
      </c>
      <c r="N15" s="16">
        <v>1</v>
      </c>
      <c r="O15" s="17">
        <v>1</v>
      </c>
      <c r="P15" s="1"/>
      <c r="Q15" s="1"/>
      <c r="R15" s="1"/>
      <c r="S15" s="1"/>
    </row>
    <row r="16" spans="1:19">
      <c r="A16" s="7" t="s">
        <v>30</v>
      </c>
      <c r="B16" s="9">
        <v>42856</v>
      </c>
      <c r="C16" s="9">
        <v>42684</v>
      </c>
      <c r="D16" s="9">
        <v>42714</v>
      </c>
      <c r="E16" s="10">
        <f t="shared" si="0"/>
        <v>30</v>
      </c>
      <c r="F16" s="10">
        <v>10</v>
      </c>
      <c r="G16" s="19">
        <v>45000</v>
      </c>
      <c r="H16" s="19">
        <v>42000</v>
      </c>
      <c r="I16" s="19">
        <f t="shared" si="1"/>
        <v>3000</v>
      </c>
      <c r="J16" s="14">
        <v>1</v>
      </c>
      <c r="K16" s="14">
        <v>1</v>
      </c>
      <c r="L16" s="14">
        <v>7</v>
      </c>
      <c r="M16" s="14">
        <v>1</v>
      </c>
      <c r="N16" s="14">
        <v>0</v>
      </c>
      <c r="O16" s="14">
        <v>2</v>
      </c>
      <c r="P16" s="1"/>
      <c r="Q16" s="1"/>
      <c r="R16" s="1"/>
      <c r="S16" s="1"/>
    </row>
    <row r="17" spans="1:19">
      <c r="A17" s="8" t="s">
        <v>31</v>
      </c>
      <c r="B17" s="11">
        <v>42887</v>
      </c>
      <c r="C17" s="11">
        <v>42705</v>
      </c>
      <c r="D17" s="11">
        <v>42776</v>
      </c>
      <c r="E17" s="12">
        <f t="shared" si="0"/>
        <v>71</v>
      </c>
      <c r="F17" s="13">
        <v>5</v>
      </c>
      <c r="G17" s="20">
        <v>32500</v>
      </c>
      <c r="H17" s="20">
        <v>33000</v>
      </c>
      <c r="I17" s="20">
        <f t="shared" si="1"/>
        <v>-500</v>
      </c>
      <c r="J17" s="15">
        <v>5</v>
      </c>
      <c r="K17" s="15">
        <v>0</v>
      </c>
      <c r="L17" s="15">
        <v>2</v>
      </c>
      <c r="M17" s="16">
        <v>2</v>
      </c>
      <c r="N17" s="16">
        <v>1</v>
      </c>
      <c r="O17" s="17">
        <v>3</v>
      </c>
      <c r="P17" s="1"/>
      <c r="Q17" s="1"/>
      <c r="R17" s="1"/>
      <c r="S17" s="1"/>
    </row>
    <row r="18" spans="1:19" ht="23" customHeight="1">
      <c r="A18" s="1"/>
      <c r="B18" s="1"/>
      <c r="C18" s="1"/>
      <c r="D18" s="1"/>
      <c r="E18" s="1"/>
      <c r="F18" s="18"/>
      <c r="G18" s="21">
        <f t="shared" ref="G18:H18" si="2">SUM(G4:G17)</f>
        <v>5404600</v>
      </c>
      <c r="H18" s="21">
        <f t="shared" si="2"/>
        <v>5272950</v>
      </c>
      <c r="I18" s="21">
        <f t="shared" ref="I18:O18" si="3">SUM(I4:I17)</f>
        <v>131650</v>
      </c>
      <c r="J18" s="22">
        <f t="shared" si="3"/>
        <v>52</v>
      </c>
      <c r="K18" s="22">
        <f t="shared" si="3"/>
        <v>44</v>
      </c>
      <c r="L18" s="22">
        <f t="shared" si="3"/>
        <v>48</v>
      </c>
      <c r="M18" s="23">
        <f t="shared" si="3"/>
        <v>18</v>
      </c>
      <c r="N18" s="23">
        <f t="shared" si="3"/>
        <v>16</v>
      </c>
      <c r="O18" s="24">
        <f t="shared" si="3"/>
        <v>27</v>
      </c>
      <c r="P18" s="1"/>
      <c r="Q18" s="1"/>
      <c r="R18" s="1"/>
      <c r="S18" s="1"/>
    </row>
    <row r="19" spans="1: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</sheetData>
  <mergeCells count="8">
    <mergeCell ref="M2:N2"/>
    <mergeCell ref="O2:O3"/>
    <mergeCell ref="A1:J1"/>
    <mergeCell ref="G2:I2"/>
    <mergeCell ref="A2:A3"/>
    <mergeCell ref="B2:E2"/>
    <mergeCell ref="F2:F3"/>
    <mergeCell ref="J2:L2"/>
  </mergeCells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Portfolio Dashboard</vt:lpstr>
      <vt:lpstr>Portfolio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2016-03-21T16:06:55Z</dcterms:created>
  <dcterms:modified xsi:type="dcterms:W3CDTF">2016-04-05T17:27:39Z</dcterms:modified>
</cp:coreProperties>
</file>